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dylan/Documents/Audit iQ/2. Formation/4. E-Learning/2. Junior Academy/2. LMS à importer/2. Cycles/2. Fournisseurs/"/>
    </mc:Choice>
  </mc:AlternateContent>
  <xr:revisionPtr revIDLastSave="0" documentId="13_ncr:1_{76B77689-04EB-8744-829C-64676E8DCF38}" xr6:coauthVersionLast="47" xr6:coauthVersionMax="47" xr10:uidLastSave="{00000000-0000-0000-0000-000000000000}"/>
  <bookViews>
    <workbookView xWindow="0" yWindow="860" windowWidth="34200" windowHeight="19880" xr2:uid="{27090D9E-5F0E-4878-9CDD-122A48CC090C}"/>
  </bookViews>
  <sheets>
    <sheet name="a. A lire - Instructions" sheetId="25" r:id="rId1"/>
    <sheet name="b. Méthodologie cabinet" sheetId="12" r:id="rId2"/>
    <sheet name="c. Entretien client" sheetId="8" r:id="rId3"/>
    <sheet name="0. Leads &amp; seuils - Frs" sheetId="2" r:id="rId4"/>
    <sheet name="1. Revue analytique" sheetId="1" r:id="rId5"/>
    <sheet name="1.A - Baux N" sheetId="3" r:id="rId6"/>
    <sheet name="1.B - Baux N-1" sheetId="4" r:id="rId7"/>
    <sheet name="1.C - TCD Top 5" sheetId="7" r:id="rId8"/>
    <sheet name="2. Circularisations" sheetId="15" r:id="rId9"/>
    <sheet name="3. Cut Off" sheetId="9" r:id="rId10"/>
    <sheet name="3.A - Achats Dec N" sheetId="10" r:id="rId11"/>
    <sheet name="3.B - Achats Jan N+1" sheetId="11" r:id="rId12"/>
    <sheet name="4. FNP" sheetId="16" r:id="rId13"/>
    <sheet name="4.A - Détail des FNP N" sheetId="17" r:id="rId14"/>
    <sheet name="4.B - Détail des FNP N-1" sheetId="18" r:id="rId15"/>
    <sheet name="4.C - TCD Top 5 FNP" sheetId="20" r:id="rId16"/>
    <sheet name="5. CCA" sheetId="21" r:id="rId17"/>
    <sheet name="5.A - Détail des CCA N" sheetId="22" r:id="rId18"/>
    <sheet name="5.B - Détail des CCA N-1" sheetId="23" r:id="rId19"/>
    <sheet name="5.C - TCD Top 5 CCA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104CL1_NAV">#REF!</definedName>
    <definedName name="_112CL2_BO">#REF!</definedName>
    <definedName name="_120CL2_NAV">#REF!</definedName>
    <definedName name="_128CL3_BO">#REF!</definedName>
    <definedName name="_136CL3_NAV">#REF!</definedName>
    <definedName name="_144PL_EI_D">#REF!</definedName>
    <definedName name="_152__123Graph_ACHART_1" hidden="1">#REF!</definedName>
    <definedName name="_16_0CL1_BO">#REF!</definedName>
    <definedName name="_160__123Graph_ACHART_2" hidden="1">#REF!</definedName>
    <definedName name="_168__123Graph_ACHART_3" hidden="1">#REF!</definedName>
    <definedName name="_176__123Graph_BCHART_1" hidden="1">#REF!</definedName>
    <definedName name="_184__123Graph_BCHART_2" hidden="1">#REF!</definedName>
    <definedName name="_192__123Graph_BCHART_3" hidden="1">#REF!</definedName>
    <definedName name="_200__123Graph_DCHART_1" hidden="1">#REF!</definedName>
    <definedName name="_208__123Graph_DCHART_2" hidden="1">#REF!</definedName>
    <definedName name="_216__123Graph_LBL_ACHART_1" hidden="1">#REF!</definedName>
    <definedName name="_224__123Graph_LBL_ACHART_2" hidden="1">#REF!</definedName>
    <definedName name="_232__123Graph_LBL_ACHART_3" hidden="1">#REF!</definedName>
    <definedName name="_24_0CL1_EFDW_">#REF!</definedName>
    <definedName name="_240__123Graph_LBL_DCHART_1" hidden="1">#REF!</definedName>
    <definedName name="_248__123Graph_LBL_DCHART_2" hidden="1">#REF!</definedName>
    <definedName name="_256__123Graph_XCHART_2" hidden="1">#REF!</definedName>
    <definedName name="_264_0SAEfficie">#REF!</definedName>
    <definedName name="_272SAEfficie">#REF!</definedName>
    <definedName name="_280ÿ_0p">#REF!</definedName>
    <definedName name="_288ÿ__p">#REF!</definedName>
    <definedName name="_32_0CL1_NAV">#REF!</definedName>
    <definedName name="_40_0CL2_BO">#REF!</definedName>
    <definedName name="_48_0CL2_NAV">#REF!</definedName>
    <definedName name="_56_0CL3_BO">#REF!</definedName>
    <definedName name="_64_0CL3_NAV">#REF!</definedName>
    <definedName name="_72_0PL_EI_D">#REF!</definedName>
    <definedName name="_8_0CF_CFPS">#REF!</definedName>
    <definedName name="_80CF_CFPS">#REF!</definedName>
    <definedName name="_88CL1_BO">#REF!</definedName>
    <definedName name="_96CL1_EFDW_">#REF!</definedName>
    <definedName name="_as1" hidden="1">{"comp1",#N/A,FALSE,"COMPS";"footnotes",#N/A,FALSE,"COMPS"}</definedName>
    <definedName name="_DCF1" hidden="1">{#N/A,#N/A,FALSE,"Operations";#N/A,#N/A,FALSE,"Financials"}</definedName>
    <definedName name="_dfd1" hidden="1">{"comp1",#N/A,FALSE,"COMPS";"footnotes",#N/A,FALSE,"COMPS"}</definedName>
    <definedName name="_edp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eyr1" hidden="1">{"hiden",#N/A,FALSE,"14";"hidden",#N/A,FALSE,"16";"hidden",#N/A,FALSE,"18";"hidden",#N/A,FALSE,"20"}</definedName>
    <definedName name="_f1" hidden="1">{"assumption cash",#N/A,TRUE,"Merger";"has gets cash",#N/A,TRUE,"Merger";"accretion dilution",#N/A,TRUE,"Merger";"comparison credit stats",#N/A,TRUE,"Merger";"pf credit stats",#N/A,TRUE,"Merger";"pf sheets",#N/A,TRUE,"Merger"}</definedName>
    <definedName name="_fds2" hidden="1">{"comps",#N/A,FALSE,"comps";"notes",#N/A,FALSE,"comps"}</definedName>
    <definedName name="_xlnm._FilterDatabase" localSheetId="3" hidden="1">'0. Leads &amp; seuils - Frs'!$A$1:$F$7</definedName>
    <definedName name="_xlnm._FilterDatabase" localSheetId="5" hidden="1">'1.A - Baux N'!$A$1:$D$1</definedName>
    <definedName name="_xlnm._FilterDatabase" localSheetId="10" hidden="1">'3.A - Achats Dec N'!$A$1:$F$1</definedName>
    <definedName name="_xlnm._FilterDatabase" localSheetId="11" hidden="1">'3.B - Achats Jan N+1'!$A$1:$F$32</definedName>
    <definedName name="_xlnm._FilterDatabase" localSheetId="15" hidden="1">'4.C - TCD Top 5 FNP'!$J$2:$M$7</definedName>
    <definedName name="_xlnm._FilterDatabase" localSheetId="19" hidden="1">'5.C - TCD Top 5 CCA'!$J$2:$M$7</definedName>
    <definedName name="_xlnm._FilterDatabase" localSheetId="0" hidden="1">'a. A lire - Instructions'!#REF!</definedName>
    <definedName name="_xlnm._FilterDatabase" localSheetId="1" hidden="1">'b. Méthodologie cabinet'!#REF!</definedName>
    <definedName name="_xlnm._FilterDatabase" localSheetId="2" hidden="1">'c. Entretien client'!#REF!</definedName>
    <definedName name="_ggf1" hidden="1">{"comps",#N/A,FALSE,"comps";"notes",#N/A,FALSE,"comps"}</definedName>
    <definedName name="_ik1" hidden="1">{"casespecific",#N/A,FALSE,"Assumptions"}</definedName>
    <definedName name="_kol1" hidden="1">{"away stand alones",#N/A,FALSE,"Target"}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0" hidden="1">{#N/A,#N/A,FALSE,"Calc";#N/A,#N/A,FALSE,"Sensitivity";#N/A,#N/A,FALSE,"LT Earn.Dil.";#N/A,#N/A,FALSE,"Dil. AVP"}</definedName>
    <definedName name="_ok1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u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_Order1" hidden="1">255</definedName>
    <definedName name="_Order2" hidden="1">0</definedName>
    <definedName name="_po1" hidden="1">{#N/A,#N/A,FALSE,"Calc";#N/A,#N/A,FALSE,"Sensitivity";#N/A,#N/A,FALSE,"LT Earn.Dil.";#N/A,#N/A,FALSE,"Dil. AVP"}</definedName>
    <definedName name="_poi1" hidden="1">{"assumption 50 50",#N/A,TRUE,"Merger";"has gets cash",#N/A,TRUE,"Merger";"accretion dilution",#N/A,TRUE,"Merger";"comparison credit stats",#N/A,TRUE,"Merger";"pf credit stats",#N/A,TRUE,"Merger";"pf sheets",#N/A,TRUE,"Merger"}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rty1" hidden="1">{#N/A,#N/A,TRUE,"Pro Forma";#N/A,#N/A,TRUE,"PF_Bal";#N/A,#N/A,TRUE,"PF_INC";#N/A,#N/A,TRUE,"CBE";#N/A,#N/A,TRUE,"SWK"}</definedName>
    <definedName name="_Table2_In1" hidden="1">#REF!</definedName>
    <definedName name="_Table2_In2" hidden="1">#REF!</definedName>
    <definedName name="_Table2_Out" hidden="1">#REF!</definedName>
    <definedName name="_wrn2" hidden="1">{"casespecific",#N/A,FALSE,"Assumptions"}</definedName>
    <definedName name="_wrn3" hidden="1">{"comps",#N/A,FALSE,"comps";"notes",#N/A,FALSE,"comps"}</definedName>
    <definedName name="_wrn4" hidden="1">{"general",#N/A,FALSE,"Assumptions"}</definedName>
    <definedName name="a" hidden="1">{#N/A,#N/A,FALSE,"Calc";#N/A,#N/A,FALSE,"Sensitivity";#N/A,#N/A,FALSE,"LT Earn.Dil.";#N/A,#N/A,FALSE,"Dil. AVP"}</definedName>
    <definedName name="aa" hidden="1">{#N/A,#N/A,TRUE,"Pro Forma";#N/A,#N/A,TRUE,"PF_Bal";#N/A,#N/A,TRUE,"PF_INC";#N/A,#N/A,TRUE,"CBE";#N/A,#N/A,TRUE,"SWK"}</definedName>
    <definedName name="aaa" hidden="1">{#N/A,#N/A,TRUE,"financial";#N/A,#N/A,TRUE,"plants"}</definedName>
    <definedName name="aaaa" hidden="1">{#N/A,#N/A,TRUE,"financial";#N/A,#N/A,TRUE,"plants"}</definedName>
    <definedName name="aaaaa" hidden="1">{#N/A,#N/A,TRUE,"financial";#N/A,#N/A,TRUE,"plants"}</definedName>
    <definedName name="ab" hidden="1">{#N/A,#N/A,TRUE,"Pro Forma";#N/A,#N/A,TRUE,"PF_Bal";#N/A,#N/A,TRUE,"PF_INC";#N/A,#N/A,TRUE,"CBE";#N/A,#N/A,TRUE,"SWK"}</definedName>
    <definedName name="abc" hidden="1">{"up stand alones",#N/A,FALSE,"Acquiror"}</definedName>
    <definedName name="ABRACADABRA" hidden="1">#REF!</definedName>
    <definedName name="ac" hidden="1">{#N/A,#N/A,TRUE,"Pro Forma";#N/A,#N/A,TRUE,"PF_Bal";#N/A,#N/A,TRUE,"PF_INC";#N/A,#N/A,TRUE,"CBE";#N/A,#N/A,TRUE,"SWK"}</definedName>
    <definedName name="addg" hidden="1">{#N/A,#N/A,FALSE,"CBE";#N/A,#N/A,FALSE,"SWK"}</definedName>
    <definedName name="addg1" hidden="1">{#N/A,#N/A,FALSE,"CBE";#N/A,#N/A,FALSE,"SWK"}</definedName>
    <definedName name="ae" hidden="1">{#N/A,#N/A,FALSE,"Calc";#N/A,#N/A,FALSE,"Sensitivity";#N/A,#N/A,FALSE,"LT Earn.Dil.";#N/A,#N/A,FALSE,"Dil. AVP"}</definedName>
    <definedName name="Ajax" hidden="1">{#N/A,#N/A,TRUE,"Pro Forma";#N/A,#N/A,TRUE,"PF_Bal";#N/A,#N/A,TRUE,"PF_INC";#N/A,#N/A,TRUE,"CBE";#N/A,#N/A,TRUE,"SWK"}</definedName>
    <definedName name="Ameesh" hidden="1">{#N/A,#N/A,TRUE,"Pro Forma";#N/A,#N/A,TRUE,"PF_Bal";#N/A,#N/A,TRUE,"PF_INC";#N/A,#N/A,TRUE,"CBE";#N/A,#N/A,TRUE,"SWK"}</definedName>
    <definedName name="amortissements">#REF!</definedName>
    <definedName name="animaux">#REF!</definedName>
    <definedName name="anscount" hidden="1">1</definedName>
    <definedName name="App1Desc_Eng">[1]Parameters!$R$9</definedName>
    <definedName name="App1Desc_FR">[1]Parameters!$S$9</definedName>
    <definedName name="App2Desc_Eng">[1]Parameters!$R$10</definedName>
    <definedName name="App2Desc_FR">[1]Parameters!$S$10</definedName>
    <definedName name="App3Desc_Eng">[1]Parameters!$R$11</definedName>
    <definedName name="App3Desc_FR">[1]Parameters!$S$11</definedName>
    <definedName name="App4Desc_Eng">[1]Parameters!$R$12</definedName>
    <definedName name="App4Desc_FR">[1]Parameters!$S$12</definedName>
    <definedName name="AppTitle">[1]Parameters!$B$9</definedName>
    <definedName name="AppVersion" localSheetId="7">[2]Main!$H$21</definedName>
    <definedName name="AppVersion" localSheetId="15">[2]Main!$H$21</definedName>
    <definedName name="AppVersion" localSheetId="19">[2]Main!$H$21</definedName>
    <definedName name="AppVersion">[1]Parameters!$B$10</definedName>
    <definedName name="AppVersionEMEIA">[3]Parameters!$B$12</definedName>
    <definedName name="AppWebSiteStorage_Eng">[1]Parameters!$L$12</definedName>
    <definedName name="AppWebSiteStorage_Fra">[1]Parameters!$M$12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ad" hidden="1">{"away stand alones",#N/A,FALSE,"Target"}</definedName>
    <definedName name="asdf" hidden="1">{#N/A,#N/A,FALSE,"Calc";#N/A,#N/A,FALSE,"Sensitivity";#N/A,#N/A,FALSE,"LT Earn.Dil.";#N/A,#N/A,FALSE,"Dil. AVP"}</definedName>
    <definedName name="asdfasdf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sdt1" hidden="1">{#N/A,#N/A,FALSE,"Calc";#N/A,#N/A,FALSE,"Sensitivity";#N/A,#N/A,FALSE,"LT Earn.Dil.";#N/A,#N/A,FALSE,"Dil. AVP"}</definedName>
    <definedName name="AssetList">'[4]Quarter End - Capital Lease'!#REF!</definedName>
    <definedName name="assurances">#REF!</definedName>
    <definedName name="avdd" hidden="1">{#N/A,#N/A,FALSE,"Calc";#N/A,#N/A,FALSE,"Sensitivity";#N/A,#N/A,FALSE,"LT Earn.Dil.";#N/A,#N/A,FALSE,"Dil. AVP"}</definedName>
    <definedName name="azertbnnyikèikl_èikl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" hidden="1">{#N/A,#N/A,TRUE,"Pro Forma";#N/A,#N/A,TRUE,"PF_Bal";#N/A,#N/A,TRUE,"PF_INC";#N/A,#N/A,TRUE,"CBE";#N/A,#N/A,TRUE,"SWK"}</definedName>
    <definedName name="bbb" hidden="1">{#N/A,#N/A,TRUE,"financial";#N/A,#N/A,TRUE,"plants"}</definedName>
    <definedName name="BGHHJ" hidden="1">{#N/A,#N/A,FALSE,"Calc";#N/A,#N/A,FALSE,"Sensitivity";#N/A,#N/A,FALSE,"LT Earn.Dil.";#N/A,#N/A,FALSE,"Dil. AVP"}</definedName>
    <definedName name="bilan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hidden="1">{#N/A,#N/A,FALSE,"output";#N/A,#N/A,FALSE,"contrib";#N/A,#N/A,FALSE,"profile";#N/A,#N/A,FALSE,"comps"}</definedName>
    <definedName name="bnkj1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Cable" hidden="1">{#N/A,#N/A,FALSE,"Operations";#N/A,#N/A,FALSE,"Financials"}</definedName>
    <definedName name="Cable2" hidden="1">{#N/A,#N/A,FALSE,"Operations";#N/A,#N/A,FALSE,"Financials"}</definedName>
    <definedName name="cadeaux">#REF!</definedName>
    <definedName name="cal">#REF!</definedName>
    <definedName name="catalogues">#REF!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hoix">#REF!</definedName>
    <definedName name="client">'[5]N Synthèse'!$A$2</definedName>
    <definedName name="Client_Name">#REF!</definedName>
    <definedName name="clients">#REF!</definedName>
    <definedName name="Comments_Eng">[1]Parameters!$L$11</definedName>
    <definedName name="Comments_FR">[1]Parameters!$M$11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ns">#REF!</definedName>
    <definedName name="conso">#REF!</definedName>
    <definedName name="consommables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py1" hidden="1">{#N/A,#N/A,TRUE,"Pro Forma";#N/A,#N/A,TRUE,"PF_Bal";#N/A,#N/A,TRUE,"PF_INC";#N/A,#N/A,TRUE,"CBE";#N/A,#N/A,TRUE,"SWK"}</definedName>
    <definedName name="copy2" hidden="1">{#N/A,#N/A,TRUE,"financial";#N/A,#N/A,TRUE,"plants"}</definedName>
    <definedName name="copy3" hidden="1">{#N/A,#N/A,TRUE,"Pro Forma";#N/A,#N/A,TRUE,"PF_Bal";#N/A,#N/A,TRUE,"PF_INC";#N/A,#N/A,TRUE,"CBE";#N/A,#N/A,TRUE,"SWK"}</definedName>
    <definedName name="cotisations">#REF!</definedName>
    <definedName name="coursiers">#REF!</definedName>
    <definedName name="CSDCDS" hidden="1">#REF!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hidden="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E">#REF!</definedName>
    <definedName name="DATE2">#REF!</definedName>
    <definedName name="DateId_CY">#REF!</definedName>
    <definedName name="DateId_CYA">#REF!</definedName>
    <definedName name="DateId_INT">#REF!</definedName>
    <definedName name="DateId_PY">#REF!</definedName>
    <definedName name="dd">#REF!</definedName>
    <definedName name="deg" hidden="1">{"First Page",#N/A,FALSE,"Surfactants LBO";"Second Page",#N/A,FALSE,"Surfactants LBO"}</definedName>
    <definedName name="DEPCLI">#REF!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ocumentation">#REF!</definedName>
    <definedName name="dsg" hidden="1">{#N/A,#N/A,FALSE,"Calc";#N/A,#N/A,FALSE,"Sensitivity";#N/A,#N/A,FALSE,"LT Earn.Dil.";#N/A,#N/A,FALSE,"Dil. AVP"}</definedName>
    <definedName name="e" hidden="1">{"casespecific",#N/A,FALSE,"Assumptions"}</definedName>
    <definedName name="EDF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mil1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ily1" hidden="1">{#N/A,#N/A,FALSE,"Calc";#N/A,#N/A,FALSE,"Sensitivity";#N/A,#N/A,FALSE,"LT Earn.Dil.";#N/A,#N/A,FALSE,"Dil. AVP"}</definedName>
    <definedName name="emily10" hidden="1">{#N/A,#N/A,FALSE,"Calc";#N/A,#N/A,FALSE,"Sensitivity";#N/A,#N/A,FALSE,"LT Earn.Dil.";#N/A,#N/A,FALSE,"Dil. AVP"}</definedName>
    <definedName name="emily100" hidden="1">{#N/A,#N/A,FALSE,"Calc";#N/A,#N/A,FALSE,"Sensitivity";#N/A,#N/A,FALSE,"LT Earn.Dil.";#N/A,#N/A,FALSE,"Dil. AVP"}</definedName>
    <definedName name="ent_immobilier">#REF!</definedName>
    <definedName name="ent_mobilier">#REF!</definedName>
    <definedName name="er" hidden="1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">[4]Input!$E$31</definedName>
    <definedName name="ET_2">[4]Input!$E$31</definedName>
    <definedName name="etet" hidden="1">{#N/A,#N/A,FALSE,"Calc";#N/A,#N/A,FALSE,"Sensitivity";#N/A,#N/A,FALSE,"LT Earn.Dil.";#N/A,#N/A,FALSE,"Dil. AVP"}</definedName>
    <definedName name="Europe_pkg1">'[6]P&amp;L'!#REF!</definedName>
    <definedName name="exercice">'[5]N Synthèse'!$A$4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CM">[4]Input!#REF!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F">[7]A!$E$39</definedName>
    <definedName name="fff" hidden="1">{#N/A,#N/A,TRUE,"financial";#N/A,#N/A,TRUE,"plants"}</definedName>
    <definedName name="ffff" hidden="1">{"comps",#N/A,FALSE,"comps";"notes",#N/A,FALSE,"comps"}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s1" hidden="1">{#N/A,#N/A,FALSE,"Calc";#N/A,#N/A,FALSE,"Sensitivity";#N/A,#N/A,FALSE,"LT Earn.Dil.";#N/A,#N/A,FALSE,"Dil. AVP"}</definedName>
    <definedName name="Focus_des_lecteurs">'[8] Détermination des Seuils'!$B$18:$B$20</definedName>
    <definedName name="fourn_administratives">#REF!</definedName>
    <definedName name="fournitures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EBITDA_CY">[9]Ratios!$N$102</definedName>
    <definedName name="FR_EBITDA_CYA">[9]Ratios!$R$102</definedName>
    <definedName name="FR_EBITDA_INT">[9]Ratios!$J$102</definedName>
    <definedName name="FR_EBITDA_PY">[9]Ratios!$F$102</definedName>
    <definedName name="FR_Inv_CY">#REF!</definedName>
    <definedName name="FR_Inv_CYA">#REF!</definedName>
    <definedName name="FR_Inv_INT">#REF!</definedName>
    <definedName name="FR_Inv_PY">#REF!</definedName>
    <definedName name="FR_Oequity_CY">[9]Ratios!$N$100</definedName>
    <definedName name="FR_Oequity_CYA">[9]Ratios!$R$100</definedName>
    <definedName name="FR_Oequity_INT">[9]Ratios!$J$100</definedName>
    <definedName name="FR_Oequity_PY">[9]Ratios!$F$100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R_Tot_Sales_CY">[9]Ratios!$N$101</definedName>
    <definedName name="FR_Tot_Sales_CYA">[9]Ratios!$R$101</definedName>
    <definedName name="FR_Tot_Sales_INT">[9]Ratios!$J$101</definedName>
    <definedName name="FR_Tot_Sales_PY">[9]Ratios!$F$101</definedName>
    <definedName name="FSDFSDF" hidden="1">#REF!</definedName>
    <definedName name="fsfs" hidden="1">{#N/A,#N/A,FALSE,"Calc";#N/A,#N/A,FALSE,"Sensitivity";#N/A,#N/A,FALSE,"LT Earn.Dil.";#N/A,#N/A,FALSE,"Dil. AVP"}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AMxIndex">[3]Settings!$A$11:$H$44</definedName>
    <definedName name="GBHJ" hidden="1">{#N/A,#N/A,FALSE,"Calc";#N/A,#N/A,FALSE,"Sensitivity";#N/A,#N/A,FALSE,"LT Earn.Dil.";#N/A,#N/A,FALSE,"Dil. AVP"}</definedName>
    <definedName name="gg" hidden="1">{#N/A,#N/A,FALSE,"Operations";#N/A,#N/A,FALSE,"Financials"}</definedName>
    <definedName name="ggf" hidden="1">{"comps",#N/A,FALSE,"comps";"notes",#N/A,FALSE,"comps"}</definedName>
    <definedName name="Goodrich" hidden="1">{"comp1",#N/A,FALSE,"COMPS";"footnotes",#N/A,FALSE,"COMPS"}</definedName>
    <definedName name="h" hidden="1">{#N/A,#N/A,FALSE,"Calc";#N/A,#N/A,FALSE,"Sensitivity";#N/A,#N/A,FALSE,"LT Earn.Dil.";#N/A,#N/A,FALSE,"Dil. AVP"}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HH">[10]A1!$G$56</definedName>
    <definedName name="hhhsdf" hidden="1">{"up stand alones",#N/A,FALSE,"Acquiror"}</definedName>
    <definedName name="hhhsdf1" hidden="1">{"up stand alones",#N/A,FALSE,"Acquiror"}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NJ" hidden="1">{#N/A,#N/A,FALSE,"Calc";#N/A,#N/A,FALSE,"Sensitivity";#N/A,#N/A,FALSE,"LT Earn.Dil.";#N/A,#N/A,FALSE,"Dil. AVP"}</definedName>
    <definedName name="honoraires">#REF!</definedName>
    <definedName name="i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pots">#REF!</definedName>
    <definedName name="Impres_titres_MI">#REF!</definedName>
    <definedName name="j" hidden="1">{#N/A,#N/A,FALSE,"Calc";#N/A,#N/A,FALSE,"Sensitivity";#N/A,#N/A,FALSE,"LT Earn.Dil.";#N/A,#N/A,FALSE,"Dil. AVP"}</definedName>
    <definedName name="ju" hidden="1">{#N/A,#N/A,FALSE,"Calc";#N/A,#N/A,FALSE,"Sensitivity";#N/A,#N/A,FALSE,"LT Earn.Dil.";#N/A,#N/A,FALSE,"Dil. AVP"}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KRO">#REF!</definedName>
    <definedName name="Language">[1]Parameters!$B$14</definedName>
    <definedName name="Leasing">#REF!</definedName>
    <definedName name="limcount" hidden="1">1</definedName>
    <definedName name="lklkl" hidden="1">{"consolidated",#N/A,FALSE,"Sheet1";"cms",#N/A,FALSE,"Sheet1";"fse",#N/A,FALSE,"Sheet1"}</definedName>
    <definedName name="loc_immob">#REF!</definedName>
    <definedName name="loc_mobilier">#REF!</definedName>
    <definedName name="maintenance">#REF!</definedName>
    <definedName name="mdlm" hidden="1">{#N/A,#N/A,TRUE,"financial";#N/A,#N/A,TRUE,"plants"}</definedName>
    <definedName name="mil">#REF!</definedName>
    <definedName name="missions">#REF!</definedName>
    <definedName name="mmmmm" hidden="1">{#N/A,#N/A,FALSE,"Calc";#N/A,#N/A,FALSE,"Sensitivity";#N/A,#N/A,FALSE,"LT Earn.Dil.";#N/A,#N/A,FALSE,"Dil. AVP"}</definedName>
    <definedName name="MMMMMM">[10]A!$F$11</definedName>
    <definedName name="Mois">'[11]487000'!$C$8</definedName>
    <definedName name="no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1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2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OI">[10]A!$F$41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T">[7]A!$F$39</definedName>
    <definedName name="Paris">[12]TSAPAIE!$C$2:$Y$436</definedName>
    <definedName name="pDelimiter">[13]Settings!#REF!</definedName>
    <definedName name="personnel">#REF!</definedName>
    <definedName name="pipo" hidden="1">{#N/A,#N/A,TRUE,"financial";#N/A,#N/A,TRUE,"plants"}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hidden="1">{#N/A,#N/A,FALSE,"Calc";#N/A,#N/A,FALSE,"Sensitivity";#N/A,#N/A,FALSE,"LT Earn.Dil.";#N/A,#N/A,FALSE,"Dil. AVP"}</definedName>
    <definedName name="preparer">'[5]N Synthèse'!$A$6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Titles" localSheetId="3">'0. Leads &amp; seuils - Frs'!#REF!</definedName>
    <definedName name="_xlnm.Print_Titles" localSheetId="0">'a. A lire - Instructions'!#REF!</definedName>
    <definedName name="_xlnm.Print_Titles" localSheetId="1">'b. Méthodologie cabinet'!#REF!</definedName>
    <definedName name="_xlnm.Print_Titles" localSheetId="2">'c. Entretien client'!#REF!</definedName>
    <definedName name="print4" hidden="1">{#N/A,#N/A,FALSE,"Operations";#N/A,#N/A,FALSE,"Financials"}</definedName>
    <definedName name="prout" hidden="1">{"comp1",#N/A,FALSE,"COMPS";"footnotes",#N/A,FALSE,"COMPS"}</definedName>
    <definedName name="prout1" hidden="1">{"comp1",#N/A,FALSE,"COMPS";"footnotes",#N/A,FALSE,"COMPS"}</definedName>
    <definedName name="PTT">#REF!</definedName>
    <definedName name="publicité">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q" hidden="1">{#N/A,#N/A,FALSE,"CBE";#N/A,#N/A,FALSE,"SWK"}</definedName>
    <definedName name="qS">[10]A1!$F$56</definedName>
    <definedName name="qscfaq" hidden="1">{"First Page",#N/A,FALSE,"Surfactants LBO";"Second Page",#N/A,FALSE,"Surfactants LBO"}</definedName>
    <definedName name="QSDQS" hidden="1">#REF!</definedName>
    <definedName name="ratio105">#REF!</definedName>
    <definedName name="ratio106">#REF!</definedName>
    <definedName name="ratio205">#REF!</definedName>
    <definedName name="ratio206">#REF!</definedName>
    <definedName name="réceptions">#REF!</definedName>
    <definedName name="reztetrert" hidden="1">{"comps",#N/A,FALSE,"HANDPACK";"footnotes",#N/A,FALSE,"HANDPACK"}</definedName>
    <definedName name="REZTEZRT" hidden="1">#REF!</definedName>
    <definedName name="RFDC" hidden="1">{"comp1",#N/A,FALSE,"COMPS";"footnotes",#N/A,FALSE,"COMPS"}</definedName>
    <definedName name="royalties">#REF!</definedName>
    <definedName name="RR" hidden="1">{"away stand alones",#N/A,FALSE,"Target"}</definedName>
    <definedName name="RRR" hidden="1">{"casespecific",#N/A,FALSE,"Assumptions"}</definedName>
    <definedName name="RTG" hidden="1">{#N/A,#N/A,FALSE,"Operations";#N/A,#N/A,FALSE,"Financials"}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ad">'[5]N Synthèse'!$K$6</definedName>
    <definedName name="SAP_lines_BS">[6]BS!#REF!</definedName>
    <definedName name="SAP_lines_PL">'[6]P&amp;L'!#REF!</definedName>
    <definedName name="SAP_links_BS1">[4]BS!$G$10:$G$14,[4]BS!$G$23,[4]BS!$G$32,[4]BS!$G$42,[4]BS!$G$44,[4]BS!$G$47:$G$49,[4]BS!$G$54:$G$57,[4]BS!$G$88:$G$92</definedName>
    <definedName name="SAP_links_BS2">[4]BS!$G$96:$G$98,[4]BS!$G$104,[4]BS!$G$110:$G$113,[4]BS!$G$115:$G$117,[4]BS!$G$119:$G$129,[4]BS!$G$131:$G$139,[4]BS!$G$141,[4]BS!$G$143:$G$152,[4]BS!$G$156:$G$158,[4]BS!$G$160:$G$165</definedName>
    <definedName name="SAP_links_BS3">[4]BS!$G$176:$G$179,[4]BS!$G$182:$G$187,[4]BS!$G$189:$G$194,[4]BS!$G$199:$G$202</definedName>
    <definedName name="SAP_Links_Finland">'[6]P&amp;L'!#REF!</definedName>
    <definedName name="SAP_links_PL1">'[6]P&amp;L'!$D$4:$D$9,'[6]P&amp;L'!$D$11:$D$12,'[6]P&amp;L'!$D$14:$D$15,'[6]P&amp;L'!$D$19:$D$20,'[6]P&amp;L'!$D$24:$D$25,'[6]P&amp;L'!$D$27,'[6]P&amp;L'!$D$29:$D$34,'[6]P&amp;L'!$D$37:$D$38</definedName>
    <definedName name="SAP_links_PL2">'[6]P&amp;L'!$D$42:$D$43,'[6]P&amp;L'!$D$45:$D$48,'[6]P&amp;L'!$D$51:$D$52,'[6]P&amp;L'!$D$54,'[6]P&amp;L'!$D$56:$D$60,'[6]P&amp;L'!$D$62:$D$68,'[6]P&amp;L'!$D$71:$D$72,'[6]P&amp;L'!$D$75:$D$80</definedName>
    <definedName name="SAP_links_PL3">'[6]P&amp;L'!$D$101:$D$104,'[6]P&amp;L'!$D$106:$D$109,'[6]P&amp;L'!$D$116:$D$122,'[6]P&amp;L'!$D$126:$D$129,'[6]P&amp;L'!$D$131:$D$132,'[6]P&amp;L'!$D$138,'[6]P&amp;L'!$D$152:$D$154,'[6]P&amp;L'!$D$113</definedName>
    <definedName name="SAP_links_PL4">'[6]P&amp;L'!$D$157,'[6]P&amp;L'!$D$159:$D$161,'[6]P&amp;L'!$D$163:$D$164,'[6]P&amp;L'!$D$166,'[6]P&amp;L'!$D$168:$D$189,'[6]P&amp;L'!$D$196:$D$198,'[6]P&amp;L'!$D$200:$D$204</definedName>
    <definedName name="SAP_links_PL5">'[6]P&amp;L'!$D$206:$D$211,'[6]P&amp;L'!$D$214:$D$215,'[6]P&amp;L'!$D$219:$D$225,'[6]P&amp;L'!$D$227,'[6]P&amp;L'!$D$234:$D$235,'[6]P&amp;L'!$D$242</definedName>
    <definedName name="SAP_links_PL6">'[6]P&amp;L'!$D$245,'[6]P&amp;L'!$D$247:$D$262,'[6]P&amp;L'!$D$283:$D$283,'[6]P&amp;L'!$D$293:$D$294,'[6]P&amp;L'!$D$297,'[6]P&amp;L'!$D$286</definedName>
    <definedName name="sbgsdgfgbb" hidden="1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fghfhgfjhgfjhjjjg" hidden="1">{"general",#N/A,FALSE,"Assumptions"}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éminaire">#REF!</definedName>
    <definedName name="sencount" hidden="1">1</definedName>
    <definedName name="services_bancaires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">'[5]N Synthèse'!$E$6</definedName>
    <definedName name="SnecmaFAT" hidden="1">{#N/A,#N/A,TRUE,"Pro Forma";#N/A,#N/A,TRUE,"PF_Bal";#N/A,#N/A,TRUE,"PF_INC";#N/A,#N/A,TRUE,"CBE";#N/A,#N/A,TRUE,"SWK"}</definedName>
    <definedName name="sous_traitance">#REF!</definedName>
    <definedName name="ss" hidden="1">{"away stand alones",#N/A,FALSE,"Target"}</definedName>
    <definedName name="sssss" hidden="1">{#N/A,#N/A,FALSE,"Calc";#N/A,#N/A,FALSE,"Sensitivity";#N/A,#N/A,FALSE,"LT Earn.Dil.";#N/A,#N/A,FALSE,"Dil. AVP"}</definedName>
    <definedName name="Stats" hidden="1">{#N/A,#N/A,TRUE,"Pro Forma";#N/A,#N/A,TRUE,"PF_Bal";#N/A,#N/A,TRUE,"PF_INC";#N/A,#N/A,TRUE,"CBE";#N/A,#N/A,TRUE,"SWK"}</definedName>
    <definedName name="STot_C_1_CY">#REF!</definedName>
    <definedName name="STot_C_1_CYA">#REF!</definedName>
    <definedName name="STot_C_1_INT">#REF!</definedName>
    <definedName name="STot_C_1_PY">#REF!</definedName>
    <definedName name="STot_E_1_CY">#REF!</definedName>
    <definedName name="STot_E_1_CYA">#REF!</definedName>
    <definedName name="STot_E_1_INT">#REF!</definedName>
    <definedName name="STot_E_1_PY">#REF!</definedName>
    <definedName name="STot_G_4_CY">#REF!</definedName>
    <definedName name="STot_G_4_CYA">#REF!</definedName>
    <definedName name="STot_G_4_INT">#REF!</definedName>
    <definedName name="STot_G_4_PY">#REF!</definedName>
    <definedName name="STot_G_6_CY">#REF!</definedName>
    <definedName name="STot_G_6_CYA">#REF!</definedName>
    <definedName name="STot_G_6_INT">#REF!</definedName>
    <definedName name="STot_G_6_PY">#REF!</definedName>
    <definedName name="STot_K_1_CY">#REF!</definedName>
    <definedName name="STot_K_1_CYA">#REF!</definedName>
    <definedName name="STot_K_1_INT">#REF!</definedName>
    <definedName name="STot_K_1_PY">#REF!</definedName>
    <definedName name="STot_K_2_CY">#REF!</definedName>
    <definedName name="STot_K_2_CYA">#REF!</definedName>
    <definedName name="STot_K_2_INT">#REF!</definedName>
    <definedName name="STot_K_2_PY">#REF!</definedName>
    <definedName name="STot_K_3_CY">#REF!</definedName>
    <definedName name="STot_K_3_CYA">#REF!</definedName>
    <definedName name="STot_K_3_INT">#REF!</definedName>
    <definedName name="STot_K_3_PY">#REF!</definedName>
    <definedName name="STot_N_1_CY">#REF!</definedName>
    <definedName name="STot_N_1_CYA">#REF!</definedName>
    <definedName name="STot_N_1_INT">#REF!</definedName>
    <definedName name="STot_N_1_PY">#REF!</definedName>
    <definedName name="STot_N_2_CY">#REF!</definedName>
    <definedName name="STot_N_2_CYA">#REF!</definedName>
    <definedName name="STot_N_2_INT">#REF!</definedName>
    <definedName name="STot_N_2_PY">#REF!</definedName>
    <definedName name="STot_OOT_1_CY">#REF!</definedName>
    <definedName name="STot_OOT_1_CYA">#REF!</definedName>
    <definedName name="STot_OOT_1_INT">#REF!</definedName>
    <definedName name="STot_OOT_1_PY">#REF!</definedName>
    <definedName name="STot_OOT_2_CY">#REF!</definedName>
    <definedName name="STot_OOT_2_CYA">#REF!</definedName>
    <definedName name="STot_OOT_2_INT">#REF!</definedName>
    <definedName name="STot_OOT_2_PY">#REF!</definedName>
    <definedName name="STot_P_4_CY">#REF!</definedName>
    <definedName name="STot_P_4_CYA">#REF!</definedName>
    <definedName name="STot_P_4_INT">#REF!</definedName>
    <definedName name="STot_P_4_PY">#REF!</definedName>
    <definedName name="STot_P_5_CY">#REF!</definedName>
    <definedName name="STot_P_5_CYA">#REF!</definedName>
    <definedName name="STot_P_5_INT">#REF!</definedName>
    <definedName name="STot_P_5_PY">#REF!</definedName>
    <definedName name="STot_Q_1_CY">#REF!</definedName>
    <definedName name="STot_Q_1_CYA">#REF!</definedName>
    <definedName name="STot_Q_1_INT">#REF!</definedName>
    <definedName name="STot_Q_1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1_CY">#REF!</definedName>
    <definedName name="STot_T_1_CYA">#REF!</definedName>
    <definedName name="STot_T_1_INT">#REF!</definedName>
    <definedName name="STot_T_1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2_CY">#REF!</definedName>
    <definedName name="STot_UA_2_CYA">#REF!</definedName>
    <definedName name="STot_UA_2_INT">#REF!</definedName>
    <definedName name="STot_UA_2_PY">#REF!</definedName>
    <definedName name="STot_UB_2_CY">#REF!</definedName>
    <definedName name="STot_UB_2_CYA">#REF!</definedName>
    <definedName name="STot_UB_2_INT">#REF!</definedName>
    <definedName name="STot_UB_2_PY">#REF!</definedName>
    <definedName name="STot_UB_3_CY" localSheetId="7">[14]A1!$C$108</definedName>
    <definedName name="STot_UB_3_CY" localSheetId="15">[14]A1!$C$108</definedName>
    <definedName name="STot_UB_3_CY" localSheetId="19">[14]A1!$C$108</definedName>
    <definedName name="STot_UB_3_CY">#REF!</definedName>
    <definedName name="STot_UB_3_CYA" localSheetId="7">[14]A1!$E$108</definedName>
    <definedName name="STot_UB_3_CYA" localSheetId="15">[14]A1!$E$108</definedName>
    <definedName name="STot_UB_3_CYA" localSheetId="19">[14]A1!$E$108</definedName>
    <definedName name="STot_UB_3_CYA">#REF!</definedName>
    <definedName name="STot_UB_3_INT" localSheetId="7">[14]A1!$F$108</definedName>
    <definedName name="STot_UB_3_INT" localSheetId="15">[14]A1!$F$108</definedName>
    <definedName name="STot_UB_3_INT" localSheetId="19">[14]A1!$F$108</definedName>
    <definedName name="STot_UB_3_INT">#REF!</definedName>
    <definedName name="STot_UB_3_PY" localSheetId="7">[14]A1!$G$108</definedName>
    <definedName name="STot_UB_3_PY" localSheetId="15">[14]A1!$G$108</definedName>
    <definedName name="STot_UB_3_PY" localSheetId="19">[14]A1!$G$108</definedName>
    <definedName name="STot_UB_3_PY">#REF!</definedName>
    <definedName name="STot_UC_1_CY">#REF!</definedName>
    <definedName name="STot_UC_1_CYA">#REF!</definedName>
    <definedName name="STot_UC_1_INT">#REF!</definedName>
    <definedName name="STot_UC_1_PY">#REF!</definedName>
    <definedName name="STot_V1_1_CY">#REF!</definedName>
    <definedName name="STot_V1_1_CYA">#REF!</definedName>
    <definedName name="STot_V1_1_INT">#REF!</definedName>
    <definedName name="STot_V1_1_PY">#REF!</definedName>
    <definedName name="STot_VD_01_CY">[15]A1!$C$67</definedName>
    <definedName name="STot_VD_01_CYA">[15]A1!$E$67</definedName>
    <definedName name="STot_VD_01_INT">[15]A1!$F$67</definedName>
    <definedName name="STot_VD_01_PY">[15]A1!$G$67</definedName>
    <definedName name="STot_VD_02_CY">[15]A1!$C$68</definedName>
    <definedName name="STot_VD_02_CYA">[15]A1!$E$68</definedName>
    <definedName name="STot_VD_02_INT">[15]A1!$F$68</definedName>
    <definedName name="STot_VD_02_PY">[15]A1!$G$68</definedName>
    <definedName name="Stot_VD_03_CY">[16]A1!$C$79</definedName>
    <definedName name="Stot_VD_03_CYA">[16]A1!$E$79</definedName>
    <definedName name="Stot_VD_03_INT">[16]A1!$F$79</definedName>
    <definedName name="Stot_VD_03_PY">[16]A1!$G$79</definedName>
    <definedName name="STot_VD_04_CY" localSheetId="7">[15]A1!$C$69</definedName>
    <definedName name="STot_VD_04_CY" localSheetId="15">[15]A1!$C$69</definedName>
    <definedName name="STot_VD_04_CY" localSheetId="19">[15]A1!$C$69</definedName>
    <definedName name="STot_VD_04_CY">#REF!</definedName>
    <definedName name="STot_VD_04_CYA" localSheetId="7">[15]A1!$E$69</definedName>
    <definedName name="STot_VD_04_CYA" localSheetId="15">[15]A1!$E$69</definedName>
    <definedName name="STot_VD_04_CYA" localSheetId="19">[15]A1!$E$69</definedName>
    <definedName name="STot_VD_04_CYA">#REF!</definedName>
    <definedName name="STot_VD_04_INT" localSheetId="7">[15]A1!$F$69</definedName>
    <definedName name="STot_VD_04_INT" localSheetId="15">[15]A1!$F$69</definedName>
    <definedName name="STot_VD_04_INT" localSheetId="19">[15]A1!$F$69</definedName>
    <definedName name="STot_VD_04_INT">#REF!</definedName>
    <definedName name="STot_VD_04_PY" localSheetId="7">[15]A1!$G$69</definedName>
    <definedName name="STot_VD_04_PY" localSheetId="15">[15]A1!$G$69</definedName>
    <definedName name="STot_VD_04_PY" localSheetId="19">[15]A1!$G$69</definedName>
    <definedName name="STot_VD_04_PY">#REF!</definedName>
    <definedName name="STot_VD_05_CY" localSheetId="7">[15]A1!$C$70</definedName>
    <definedName name="STot_VD_05_CY" localSheetId="15">[15]A1!$C$70</definedName>
    <definedName name="STot_VD_05_CY" localSheetId="19">[15]A1!$C$70</definedName>
    <definedName name="STot_VD_05_CY">#REF!</definedName>
    <definedName name="STot_VD_05_CYA" localSheetId="7">[15]A1!$E$70</definedName>
    <definedName name="STot_VD_05_CYA" localSheetId="15">[15]A1!$E$70</definedName>
    <definedName name="STot_VD_05_CYA" localSheetId="19">[15]A1!$E$70</definedName>
    <definedName name="STot_VD_05_CYA">#REF!</definedName>
    <definedName name="STot_VD_05_INT" localSheetId="7">[15]A1!$F$70</definedName>
    <definedName name="STot_VD_05_INT" localSheetId="15">[15]A1!$F$70</definedName>
    <definedName name="STot_VD_05_INT" localSheetId="19">[15]A1!$F$70</definedName>
    <definedName name="STot_VD_05_INT">#REF!</definedName>
    <definedName name="STot_VD_05_PY" localSheetId="7">[15]A1!$G$70</definedName>
    <definedName name="STot_VD_05_PY" localSheetId="15">[15]A1!$G$70</definedName>
    <definedName name="STot_VD_05_PY" localSheetId="19">[15]A1!$G$70</definedName>
    <definedName name="STot_VD_05_PY">#REF!</definedName>
    <definedName name="STot_VD_06_CY" localSheetId="7">[15]A1!$C$71</definedName>
    <definedName name="STot_VD_06_CY" localSheetId="15">[15]A1!$C$71</definedName>
    <definedName name="STot_VD_06_CY" localSheetId="19">[15]A1!$C$71</definedName>
    <definedName name="STot_VD_06_CY">#REF!</definedName>
    <definedName name="STot_VD_06_CYA" localSheetId="7">[15]A1!$E$71</definedName>
    <definedName name="STot_VD_06_CYA" localSheetId="15">[15]A1!$E$71</definedName>
    <definedName name="STot_VD_06_CYA" localSheetId="19">[15]A1!$E$71</definedName>
    <definedName name="STot_VD_06_CYA">#REF!</definedName>
    <definedName name="STot_VD_06_INT" localSheetId="7">[15]A1!$F$71</definedName>
    <definedName name="STot_VD_06_INT" localSheetId="15">[15]A1!$F$71</definedName>
    <definedName name="STot_VD_06_INT" localSheetId="19">[15]A1!$F$71</definedName>
    <definedName name="STot_VD_06_INT">#REF!</definedName>
    <definedName name="STot_VD_06_PY" localSheetId="7">[15]A1!$G$71</definedName>
    <definedName name="STot_VD_06_PY" localSheetId="15">[15]A1!$G$71</definedName>
    <definedName name="STot_VD_06_PY" localSheetId="19">[15]A1!$G$71</definedName>
    <definedName name="STot_VD_06_PY">#REF!</definedName>
    <definedName name="STot_VD_07_CY">[15]A1!$C$72</definedName>
    <definedName name="STot_VD_07_CYA">[15]A1!$E$72</definedName>
    <definedName name="STot_VD_07_INT">[15]A1!$F$72</definedName>
    <definedName name="STot_VD_07_PY">[15]A1!$G$72</definedName>
    <definedName name="STot_VD_08_CY" localSheetId="7">[15]A1!$C$73</definedName>
    <definedName name="STot_VD_08_CY" localSheetId="15">[15]A1!$C$73</definedName>
    <definedName name="STot_VD_08_CY" localSheetId="19">[15]A1!$C$73</definedName>
    <definedName name="STot_VD_08_CY">#REF!</definedName>
    <definedName name="STot_VD_08_CYA" localSheetId="7">[15]A1!$E$73</definedName>
    <definedName name="STot_VD_08_CYA" localSheetId="15">[15]A1!$E$73</definedName>
    <definedName name="STot_VD_08_CYA" localSheetId="19">[15]A1!$E$73</definedName>
    <definedName name="STot_VD_08_CYA">#REF!</definedName>
    <definedName name="STot_VD_08_INT" localSheetId="7">[15]A1!$F$73</definedName>
    <definedName name="STot_VD_08_INT" localSheetId="15">[15]A1!$F$73</definedName>
    <definedName name="STot_VD_08_INT" localSheetId="19">[15]A1!$F$73</definedName>
    <definedName name="STot_VD_08_INT">#REF!</definedName>
    <definedName name="STot_VD_08_PY" localSheetId="7">[15]A1!$G$73</definedName>
    <definedName name="STot_VD_08_PY" localSheetId="15">[15]A1!$G$73</definedName>
    <definedName name="STot_VD_08_PY" localSheetId="19">[15]A1!$G$73</definedName>
    <definedName name="STot_VD_08_PY">#REF!</definedName>
    <definedName name="STot_VD_09_CY">[15]A1!$C$74</definedName>
    <definedName name="STot_VD_09_CYA">[15]A1!$E$74</definedName>
    <definedName name="STot_VD_09_INT">[15]A1!$F$74</definedName>
    <definedName name="STot_VD_09_PY">[15]A1!$G$74</definedName>
    <definedName name="Stot_VD_10_CY">[16]A1!$C$86</definedName>
    <definedName name="Stot_VD_10_CYA">[16]A1!$E$86</definedName>
    <definedName name="Stot_VD_10_INT">[16]A1!$F$86</definedName>
    <definedName name="Stot_VD_10_PY">[16]A1!$G$86</definedName>
    <definedName name="STot_VD_11_CY">[15]A1!$C$75</definedName>
    <definedName name="STot_VD_11_CYA">[15]A1!$E$75</definedName>
    <definedName name="STot_VD_11_INT">[15]A1!$F$75</definedName>
    <definedName name="STot_VD_11_PY">[15]A1!$G$75</definedName>
    <definedName name="STot_VD_12_CY">[15]A1!$C$76</definedName>
    <definedName name="STot_VD_12_CYA">[15]A1!$E$76</definedName>
    <definedName name="STot_VD_12_INT">[15]A1!$F$76</definedName>
    <definedName name="STot_VD_12_PY">[15]A1!$G$76</definedName>
    <definedName name="STot_VD_13_CY" localSheetId="7">[15]A1!$C$77</definedName>
    <definedName name="STot_VD_13_CY" localSheetId="15">[15]A1!$C$77</definedName>
    <definedName name="STot_VD_13_CY" localSheetId="19">[15]A1!$C$77</definedName>
    <definedName name="STot_VD_13_CY">#REF!</definedName>
    <definedName name="STot_VD_13_CYA" localSheetId="7">[15]A1!$E$77</definedName>
    <definedName name="STot_VD_13_CYA" localSheetId="15">[15]A1!$E$77</definedName>
    <definedName name="STot_VD_13_CYA" localSheetId="19">[15]A1!$E$77</definedName>
    <definedName name="STot_VD_13_CYA">#REF!</definedName>
    <definedName name="STot_VD_13_INT" localSheetId="7">[15]A1!$F$77</definedName>
    <definedName name="STot_VD_13_INT" localSheetId="15">[15]A1!$F$77</definedName>
    <definedName name="STot_VD_13_INT" localSheetId="19">[15]A1!$F$77</definedName>
    <definedName name="STot_VD_13_INT">#REF!</definedName>
    <definedName name="STot_VD_13_PY" localSheetId="7">[15]A1!$G$77</definedName>
    <definedName name="STot_VD_13_PY" localSheetId="15">[15]A1!$G$77</definedName>
    <definedName name="STot_VD_13_PY" localSheetId="19">[15]A1!$G$77</definedName>
    <definedName name="STot_VD_13_PY">#REF!</definedName>
    <definedName name="STot_VD_14_CY" localSheetId="7">[15]A1!$C$78</definedName>
    <definedName name="STot_VD_14_CY" localSheetId="15">[15]A1!$C$78</definedName>
    <definedName name="STot_VD_14_CY" localSheetId="19">[15]A1!$C$78</definedName>
    <definedName name="STot_VD_14_CY">#REF!</definedName>
    <definedName name="STot_VD_14_CYA" localSheetId="7">[15]A1!$E$78</definedName>
    <definedName name="STot_VD_14_CYA" localSheetId="15">[15]A1!$E$78</definedName>
    <definedName name="STot_VD_14_CYA" localSheetId="19">[15]A1!$E$78</definedName>
    <definedName name="STot_VD_14_CYA">#REF!</definedName>
    <definedName name="STot_VD_14_INT" localSheetId="7">[15]A1!$F$78</definedName>
    <definedName name="STot_VD_14_INT" localSheetId="15">[15]A1!$F$78</definedName>
    <definedName name="STot_VD_14_INT" localSheetId="19">[15]A1!$F$78</definedName>
    <definedName name="STot_VD_14_INT">#REF!</definedName>
    <definedName name="STot_VD_14_PY" localSheetId="7">[15]A1!$G$78</definedName>
    <definedName name="STot_VD_14_PY" localSheetId="15">[15]A1!$G$78</definedName>
    <definedName name="STot_VD_14_PY" localSheetId="19">[15]A1!$G$78</definedName>
    <definedName name="STot_VD_14_PY">#REF!</definedName>
    <definedName name="Stot_VD_15_CY">[17]A1!$C$75</definedName>
    <definedName name="Stot_VD_15_CYA">[17]A1!$E$75</definedName>
    <definedName name="Stot_VD_15_INT">[17]A1!$F$75</definedName>
    <definedName name="Stot_VD_15_PY">[17]A1!$G$75</definedName>
    <definedName name="STot_VD_18_CY">#REF!</definedName>
    <definedName name="STot_VD_18_CYA">#REF!</definedName>
    <definedName name="STot_VD_18_INT">#REF!</definedName>
    <definedName name="STot_VD_18_PY">#REF!</definedName>
    <definedName name="STot_VO_2_CY">#REF!</definedName>
    <definedName name="STot_VO_2_CYA">#REF!</definedName>
    <definedName name="STot_VO_2_INT">#REF!</definedName>
    <definedName name="STot_VO_2_PY">#REF!</definedName>
    <definedName name="tabdesignation">[18]TABLE!$F$1:$G$18</definedName>
    <definedName name="tabrecap">[18]TABLE!$D$1:$E$18</definedName>
    <definedName name="téléphone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  <definedName name="thth" hidden="1">{#N/A,#N/A,FALSE,"Calc";#N/A,#N/A,FALSE,"Sensitivity";#N/A,#N/A,FALSE,"LT Earn.Dil.";#N/A,#N/A,FALSE,"Dil. AVP"}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 localSheetId="7">[14]A!$C$16</definedName>
    <definedName name="Tot_E_CY" localSheetId="15">[14]A!$C$16</definedName>
    <definedName name="Tot_E_CY" localSheetId="19">[14]A!$C$16</definedName>
    <definedName name="Tot_E_CY">#REF!</definedName>
    <definedName name="Tot_E_CYA" localSheetId="7">[14]A!$E$16</definedName>
    <definedName name="Tot_E_CYA" localSheetId="15">[14]A!$E$16</definedName>
    <definedName name="Tot_E_CYA" localSheetId="19">[14]A!$E$16</definedName>
    <definedName name="Tot_E_CYA">#REF!</definedName>
    <definedName name="Tot_E_INT" localSheetId="7">[14]A!$F$16</definedName>
    <definedName name="Tot_E_INT" localSheetId="15">[14]A!$F$16</definedName>
    <definedName name="Tot_E_INT" localSheetId="19">[14]A!$F$16</definedName>
    <definedName name="Tot_E_INT">#REF!</definedName>
    <definedName name="Tot_E_PY" localSheetId="7">[14]A!$G$16</definedName>
    <definedName name="Tot_E_PY" localSheetId="15">[14]A!$G$16</definedName>
    <definedName name="Tot_E_PY" localSheetId="19">[14]A!$G$16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 localSheetId="7">[14]A!$C$14</definedName>
    <definedName name="Tot_J_CY" localSheetId="15">[14]A!$C$14</definedName>
    <definedName name="Tot_J_CY" localSheetId="19">[14]A!$C$14</definedName>
    <definedName name="Tot_J_CY">#REF!</definedName>
    <definedName name="Tot_J_CYA" localSheetId="7">[14]A!$E$14</definedName>
    <definedName name="Tot_J_CYA" localSheetId="15">[14]A!$E$14</definedName>
    <definedName name="Tot_J_CYA" localSheetId="19">[14]A!$E$14</definedName>
    <definedName name="Tot_J_CYA">#REF!</definedName>
    <definedName name="Tot_J_INT" localSheetId="7">[14]A!$F$14</definedName>
    <definedName name="Tot_J_INT" localSheetId="15">[14]A!$F$14</definedName>
    <definedName name="Tot_J_INT" localSheetId="19">[14]A!$F$14</definedName>
    <definedName name="Tot_J_INT">#REF!</definedName>
    <definedName name="Tot_J_PY" localSheetId="7">[14]A!$G$14</definedName>
    <definedName name="Tot_J_PY" localSheetId="15">[14]A!$G$14</definedName>
    <definedName name="Tot_J_PY" localSheetId="19">[14]A!$G$14</definedName>
    <definedName name="Tot_J_PY">#REF!</definedName>
    <definedName name="Tot_K_CY" localSheetId="7">[14]A!$C$12</definedName>
    <definedName name="Tot_K_CY" localSheetId="15">[14]A!$C$12</definedName>
    <definedName name="Tot_K_CY" localSheetId="19">[14]A!$C$12</definedName>
    <definedName name="Tot_K_CY">#REF!</definedName>
    <definedName name="Tot_K_CYA" localSheetId="7">[14]A!$E$12</definedName>
    <definedName name="Tot_K_CYA" localSheetId="15">[14]A!$E$12</definedName>
    <definedName name="Tot_K_CYA" localSheetId="19">[14]A!$E$12</definedName>
    <definedName name="Tot_K_CYA">#REF!</definedName>
    <definedName name="Tot_K_INT" localSheetId="7">[14]A!$F$12</definedName>
    <definedName name="Tot_K_INT" localSheetId="15">[14]A!$F$12</definedName>
    <definedName name="Tot_K_INT" localSheetId="19">[14]A!$F$12</definedName>
    <definedName name="Tot_K_INT">#REF!</definedName>
    <definedName name="Tot_K_PY" localSheetId="7">[14]A!$G$12</definedName>
    <definedName name="Tot_K_PY" localSheetId="15">[14]A!$G$12</definedName>
    <definedName name="Tot_K_PY" localSheetId="19">[14]A!$G$12</definedName>
    <definedName name="Tot_K_PY">#REF!</definedName>
    <definedName name="Tot_L_CY" localSheetId="7">[14]A!$C$11</definedName>
    <definedName name="Tot_L_CY" localSheetId="15">[14]A!$C$11</definedName>
    <definedName name="Tot_L_CY" localSheetId="19">[14]A!$C$11</definedName>
    <definedName name="Tot_L_CY">#REF!</definedName>
    <definedName name="Tot_L_CYA" localSheetId="7">[14]A!$E$11</definedName>
    <definedName name="Tot_L_CYA" localSheetId="15">[14]A!$E$11</definedName>
    <definedName name="Tot_L_CYA" localSheetId="19">[14]A!$E$11</definedName>
    <definedName name="Tot_L_CYA">#REF!</definedName>
    <definedName name="Tot_L_INT" localSheetId="7">[14]A!$F$11</definedName>
    <definedName name="Tot_L_INT" localSheetId="15">[14]A!$F$11</definedName>
    <definedName name="Tot_L_INT" localSheetId="19">[14]A!$F$11</definedName>
    <definedName name="Tot_L_INT">#REF!</definedName>
    <definedName name="Tot_L_PY" localSheetId="7">[14]A!$G$11</definedName>
    <definedName name="Tot_L_PY" localSheetId="15">[14]A!$G$11</definedName>
    <definedName name="Tot_L_PY" localSheetId="19">[14]A!$G$11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 localSheetId="7">[15]A!$C$39</definedName>
    <definedName name="Tot_O_CY" localSheetId="15">[15]A!$C$39</definedName>
    <definedName name="Tot_O_CY" localSheetId="19">[15]A!$C$39</definedName>
    <definedName name="Tot_O_CY">#REF!</definedName>
    <definedName name="Tot_O_CYA" localSheetId="7">[15]A!$E$39</definedName>
    <definedName name="Tot_O_CYA" localSheetId="15">[15]A!$E$39</definedName>
    <definedName name="Tot_O_CYA" localSheetId="19">[15]A!$E$39</definedName>
    <definedName name="Tot_O_CYA">#REF!</definedName>
    <definedName name="Tot_O_INT" localSheetId="7">[15]A!$F$39</definedName>
    <definedName name="Tot_O_INT" localSheetId="15">[15]A!$F$39</definedName>
    <definedName name="Tot_O_INT" localSheetId="19">[15]A!$F$39</definedName>
    <definedName name="Tot_O_INT">#REF!</definedName>
    <definedName name="Tot_O_PY" localSheetId="7">[15]A!$G$39</definedName>
    <definedName name="Tot_O_PY" localSheetId="15">[15]A!$G$39</definedName>
    <definedName name="Tot_O_PY" localSheetId="19">[15]A!$G$39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PWA_CY">#REF!</definedName>
    <definedName name="Tot_PWA_CYA">#REF!</definedName>
    <definedName name="Tot_PWA_INT">#REF!</definedName>
    <definedName name="Tot_PWA_PY">#REF!</definedName>
    <definedName name="Tot_Q_CY">#REF!</definedName>
    <definedName name="Tot_Q_CYA">#REF!</definedName>
    <definedName name="Tot_Q_INT">#REF!</definedName>
    <definedName name="Tot_Q_PY">#REF!</definedName>
    <definedName name="Tot_Result_CY" localSheetId="7">[15]A!$C$41</definedName>
    <definedName name="Tot_Result_CY" localSheetId="15">[15]A!$C$41</definedName>
    <definedName name="Tot_Result_CY" localSheetId="19">[15]A!$C$41</definedName>
    <definedName name="Tot_Result_CY">#REF!</definedName>
    <definedName name="Tot_Result_CYA" localSheetId="7">[15]A!$E$41</definedName>
    <definedName name="Tot_Result_CYA" localSheetId="15">[15]A!$E$41</definedName>
    <definedName name="Tot_Result_CYA" localSheetId="19">[15]A!$E$41</definedName>
    <definedName name="Tot_Result_CYA">#REF!</definedName>
    <definedName name="Tot_Result_INT" localSheetId="7">[15]A!$F$41</definedName>
    <definedName name="Tot_Result_INT" localSheetId="15">[15]A!$F$41</definedName>
    <definedName name="Tot_Result_INT" localSheetId="19">[15]A!$F$41</definedName>
    <definedName name="Tot_Result_INT">#REF!</definedName>
    <definedName name="Tot_Result_PY" localSheetId="7">[15]A!$G$41</definedName>
    <definedName name="Tot_Result_PY" localSheetId="15">[15]A!$G$41</definedName>
    <definedName name="Tot_Result_PY" localSheetId="19">[15]A!$G$41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 localSheetId="7">[15]A!$C$21</definedName>
    <definedName name="Tot_T_CY" localSheetId="15">[15]A!$C$21</definedName>
    <definedName name="Tot_T_CY" localSheetId="19">[15]A!$C$21</definedName>
    <definedName name="Tot_T_CY">#REF!</definedName>
    <definedName name="Tot_T_CYA" localSheetId="7">[15]A!$E$21</definedName>
    <definedName name="Tot_T_CYA" localSheetId="15">[15]A!$E$21</definedName>
    <definedName name="Tot_T_CYA" localSheetId="19">[15]A!$E$21</definedName>
    <definedName name="Tot_T_CYA">#REF!</definedName>
    <definedName name="Tot_T_INT" localSheetId="7">[15]A!$F$21</definedName>
    <definedName name="Tot_T_INT" localSheetId="15">[15]A!$F$21</definedName>
    <definedName name="Tot_T_INT" localSheetId="19">[15]A!$F$21</definedName>
    <definedName name="Tot_T_INT">#REF!</definedName>
    <definedName name="Tot_T_PY" localSheetId="7">[15]A!$G$21</definedName>
    <definedName name="Tot_T_PY" localSheetId="15">[15]A!$G$21</definedName>
    <definedName name="Tot_T_PY" localSheetId="19">[15]A!$G$21</definedName>
    <definedName name="Tot_T_PY">#REF!</definedName>
    <definedName name="Tot_U1_CY">#REF!</definedName>
    <definedName name="Tot_U1_CYA">#REF!</definedName>
    <definedName name="Tot_U1_INT">#REF!</definedName>
    <definedName name="Tot_U1_PY">#REF!</definedName>
    <definedName name="Tot_UA_CY" localSheetId="7">[15]A!$C$28</definedName>
    <definedName name="Tot_UA_CY" localSheetId="15">[15]A!$C$28</definedName>
    <definedName name="Tot_UA_CY" localSheetId="19">[15]A!$C$28</definedName>
    <definedName name="Tot_UA_CY">#REF!</definedName>
    <definedName name="Tot_UA_CYA" localSheetId="7">[15]A!$E$28</definedName>
    <definedName name="Tot_UA_CYA" localSheetId="15">[15]A!$E$28</definedName>
    <definedName name="Tot_UA_CYA" localSheetId="19">[15]A!$E$28</definedName>
    <definedName name="Tot_UA_CYA">#REF!</definedName>
    <definedName name="Tot_UA_INT" localSheetId="7">[15]A!$F$28</definedName>
    <definedName name="Tot_UA_INT" localSheetId="15">[15]A!$F$28</definedName>
    <definedName name="Tot_UA_INT" localSheetId="19">[15]A!$F$28</definedName>
    <definedName name="Tot_UA_INT">#REF!</definedName>
    <definedName name="Tot_UA_PY" localSheetId="7">[15]A!$G$28</definedName>
    <definedName name="Tot_UA_PY" localSheetId="15">[15]A!$G$28</definedName>
    <definedName name="Tot_UA_PY" localSheetId="19">[15]A!$G$28</definedName>
    <definedName name="Tot_UA_PY">#REF!</definedName>
    <definedName name="Tot_UAR_CY">#REF!</definedName>
    <definedName name="Tot_UAR_CYA">#REF!</definedName>
    <definedName name="Tot_UAR_INT">#REF!</definedName>
    <definedName name="Tot_UAR_PY">#REF!</definedName>
    <definedName name="Tot_UB_CY" localSheetId="7">[14]A!$C$34</definedName>
    <definedName name="Tot_UB_CY" localSheetId="15">[14]A!$C$34</definedName>
    <definedName name="Tot_UB_CY" localSheetId="19">[14]A!$C$34</definedName>
    <definedName name="Tot_UB_CY">#REF!</definedName>
    <definedName name="Tot_UB_CYA" localSheetId="7">[14]A!$E$34</definedName>
    <definedName name="Tot_UB_CYA" localSheetId="15">[14]A!$E$34</definedName>
    <definedName name="Tot_UB_CYA" localSheetId="19">[14]A!$E$34</definedName>
    <definedName name="Tot_UB_CYA">#REF!</definedName>
    <definedName name="Tot_UB_INT" localSheetId="7">[14]A!$F$34</definedName>
    <definedName name="Tot_UB_INT" localSheetId="15">[14]A!$F$34</definedName>
    <definedName name="Tot_UB_INT" localSheetId="19">[14]A!$F$34</definedName>
    <definedName name="Tot_UB_INT">#REF!</definedName>
    <definedName name="Tot_UB_PY" localSheetId="7">[14]A!$G$34</definedName>
    <definedName name="Tot_UB_PY" localSheetId="15">[14]A!$G$34</definedName>
    <definedName name="Tot_UB_PY" localSheetId="19">[14]A!$G$34</definedName>
    <definedName name="Tot_UB_PY">#REF!</definedName>
    <definedName name="Tot_UC_CY" localSheetId="7">[15]A!$C$35</definedName>
    <definedName name="Tot_UC_CY" localSheetId="15">[15]A!$C$35</definedName>
    <definedName name="Tot_UC_CY" localSheetId="19">[15]A!$C$35</definedName>
    <definedName name="Tot_UC_CY">#REF!</definedName>
    <definedName name="Tot_UC_CYA" localSheetId="7">[15]A!$E$35</definedName>
    <definedName name="Tot_UC_CYA" localSheetId="15">[15]A!$E$35</definedName>
    <definedName name="Tot_UC_CYA" localSheetId="19">[15]A!$E$35</definedName>
    <definedName name="Tot_UC_CYA">#REF!</definedName>
    <definedName name="Tot_UC_INT" localSheetId="7">[15]A!$F$35</definedName>
    <definedName name="Tot_UC_INT" localSheetId="15">[15]A!$F$35</definedName>
    <definedName name="Tot_UC_INT" localSheetId="19">[15]A!$F$35</definedName>
    <definedName name="Tot_UC_INT">#REF!</definedName>
    <definedName name="Tot_UC_PY" localSheetId="7">[15]A!$G$35</definedName>
    <definedName name="Tot_UC_PY" localSheetId="15">[15]A!$G$35</definedName>
    <definedName name="Tot_UC_PY" localSheetId="19">[15]A!$G$35</definedName>
    <definedName name="Tot_UC_PY">#REF!</definedName>
    <definedName name="Tot_V1_CY">#REF!</definedName>
    <definedName name="Tot_V1_CYA">#REF!</definedName>
    <definedName name="Tot_V1_INT">#REF!</definedName>
    <definedName name="Tot_V1_PY">#REF!</definedName>
    <definedName name="Tot_VA_CY" localSheetId="7">[15]A!$C$29</definedName>
    <definedName name="Tot_VA_CY" localSheetId="15">[15]A!$C$29</definedName>
    <definedName name="Tot_VA_CY" localSheetId="19">[15]A!$C$29</definedName>
    <definedName name="Tot_VA_CY">#REF!</definedName>
    <definedName name="Tot_VA_CYA" localSheetId="7">[15]A!$E$29</definedName>
    <definedName name="Tot_VA_CYA" localSheetId="15">[15]A!$E$29</definedName>
    <definedName name="Tot_VA_CYA" localSheetId="19">[15]A!$E$29</definedName>
    <definedName name="Tot_VA_CYA">#REF!</definedName>
    <definedName name="Tot_VA_INT" localSheetId="7">[15]A!$F$29</definedName>
    <definedName name="Tot_VA_INT" localSheetId="15">[15]A!$F$29</definedName>
    <definedName name="Tot_VA_INT" localSheetId="19">[15]A!$F$29</definedName>
    <definedName name="Tot_VA_INT">#REF!</definedName>
    <definedName name="Tot_VA_PY" localSheetId="7">[15]A!$G$29</definedName>
    <definedName name="Tot_VA_PY" localSheetId="15">[15]A!$G$29</definedName>
    <definedName name="Tot_VA_PY" localSheetId="19">[15]A!$G$29</definedName>
    <definedName name="Tot_VA_PY">#REF!</definedName>
    <definedName name="Tot_VB_CY" localSheetId="7">[14]A!$C$33</definedName>
    <definedName name="Tot_VB_CY" localSheetId="15">[14]A!$C$33</definedName>
    <definedName name="Tot_VB_CY" localSheetId="19">[14]A!$C$33</definedName>
    <definedName name="Tot_VB_CY">#REF!</definedName>
    <definedName name="Tot_VB_CYA" localSheetId="7">[14]A!$E$33</definedName>
    <definedName name="Tot_VB_CYA" localSheetId="15">[14]A!$E$33</definedName>
    <definedName name="Tot_VB_CYA" localSheetId="19">[14]A!$E$33</definedName>
    <definedName name="Tot_VB_CYA">#REF!</definedName>
    <definedName name="Tot_VB_INT" localSheetId="7">[14]A!$F$33</definedName>
    <definedName name="Tot_VB_INT" localSheetId="15">[14]A!$F$33</definedName>
    <definedName name="Tot_VB_INT" localSheetId="19">[14]A!$F$33</definedName>
    <definedName name="Tot_VB_INT">#REF!</definedName>
    <definedName name="Tot_VB_PY" localSheetId="7">[14]A!$G$33</definedName>
    <definedName name="Tot_VB_PY" localSheetId="15">[14]A!$G$33</definedName>
    <definedName name="Tot_VB_PY" localSheetId="19">[14]A!$G$33</definedName>
    <definedName name="Tot_VB_PY">#REF!</definedName>
    <definedName name="Tot_VC_CY" localSheetId="7">[14]A!$C$30</definedName>
    <definedName name="Tot_VC_CY" localSheetId="15">[14]A!$C$30</definedName>
    <definedName name="Tot_VC_CY" localSheetId="19">[14]A!$C$30</definedName>
    <definedName name="Tot_VC_CY">#REF!</definedName>
    <definedName name="Tot_VC_CYA" localSheetId="7">[14]A!$E$30</definedName>
    <definedName name="Tot_VC_CYA" localSheetId="15">[14]A!$E$30</definedName>
    <definedName name="Tot_VC_CYA" localSheetId="19">[14]A!$E$30</definedName>
    <definedName name="Tot_VC_CYA">#REF!</definedName>
    <definedName name="Tot_VC_INT" localSheetId="7">[14]A!$F$30</definedName>
    <definedName name="Tot_VC_INT" localSheetId="15">[14]A!$F$30</definedName>
    <definedName name="Tot_VC_INT" localSheetId="19">[14]A!$F$30</definedName>
    <definedName name="Tot_VC_INT">#REF!</definedName>
    <definedName name="Tot_VC_PY" localSheetId="7">[14]A!$G$30</definedName>
    <definedName name="Tot_VC_PY" localSheetId="15">[14]A!$G$30</definedName>
    <definedName name="Tot_VC_PY" localSheetId="19">[14]A!$G$30</definedName>
    <definedName name="Tot_VC_PY">#REF!</definedName>
    <definedName name="Tot_VD_CY" localSheetId="7">[14]A!$C$31</definedName>
    <definedName name="Tot_VD_CY" localSheetId="15">[14]A!$C$31</definedName>
    <definedName name="Tot_VD_CY" localSheetId="19">[14]A!$C$31</definedName>
    <definedName name="Tot_VD_CY">#REF!</definedName>
    <definedName name="Tot_VD_CYA" localSheetId="7">[14]A!$E$31</definedName>
    <definedName name="Tot_VD_CYA" localSheetId="15">[14]A!$E$31</definedName>
    <definedName name="Tot_VD_CYA" localSheetId="19">[14]A!$E$31</definedName>
    <definedName name="Tot_VD_CYA">#REF!</definedName>
    <definedName name="Tot_VD_INT" localSheetId="7">[14]A!$F$31</definedName>
    <definedName name="Tot_VD_INT" localSheetId="15">[14]A!$F$31</definedName>
    <definedName name="Tot_VD_INT" localSheetId="19">[14]A!$F$31</definedName>
    <definedName name="Tot_VD_INT">#REF!</definedName>
    <definedName name="Tot_VD_PY" localSheetId="7">[14]A!$G$31</definedName>
    <definedName name="Tot_VD_PY" localSheetId="15">[14]A!$G$31</definedName>
    <definedName name="Tot_VD_PY" localSheetId="19">[14]A!$G$31</definedName>
    <definedName name="Tot_VD_PY">#REF!</definedName>
    <definedName name="Tot_VE_CY" localSheetId="7">[15]A!$C$36</definedName>
    <definedName name="Tot_VE_CY" localSheetId="15">[15]A!$C$36</definedName>
    <definedName name="Tot_VE_CY" localSheetId="19">[15]A!$C$36</definedName>
    <definedName name="Tot_VE_CY">#REF!</definedName>
    <definedName name="Tot_VE_CYA" localSheetId="7">[15]A!$E$36</definedName>
    <definedName name="Tot_VE_CYA" localSheetId="15">[15]A!$E$36</definedName>
    <definedName name="Tot_VE_CYA" localSheetId="19">[15]A!$E$36</definedName>
    <definedName name="Tot_VE_CYA">#REF!</definedName>
    <definedName name="Tot_VE_INT" localSheetId="7">[15]A!$F$36</definedName>
    <definedName name="Tot_VE_INT" localSheetId="15">[15]A!$F$36</definedName>
    <definedName name="Tot_VE_INT" localSheetId="19">[15]A!$F$36</definedName>
    <definedName name="Tot_VE_INT">#REF!</definedName>
    <definedName name="Tot_VE_PY" localSheetId="7">[15]A!$G$36</definedName>
    <definedName name="Tot_VE_PY" localSheetId="15">[15]A!$G$36</definedName>
    <definedName name="Tot_VE_PY" localSheetId="19">[15]A!$G$36</definedName>
    <definedName name="Tot_VE_PY">#REF!</definedName>
    <definedName name="Tot_VO_CY" localSheetId="7">[15]A!$C$32</definedName>
    <definedName name="Tot_VO_CY" localSheetId="15">[15]A!$C$32</definedName>
    <definedName name="Tot_VO_CY" localSheetId="19">[15]A!$C$32</definedName>
    <definedName name="Tot_VO_CY">#REF!</definedName>
    <definedName name="Tot_VO_CYA" localSheetId="7">[15]A!$E$32</definedName>
    <definedName name="Tot_VO_CYA" localSheetId="15">[15]A!$E$32</definedName>
    <definedName name="Tot_VO_CYA" localSheetId="19">[15]A!$E$32</definedName>
    <definedName name="Tot_VO_CYA">#REF!</definedName>
    <definedName name="Tot_VO_INT" localSheetId="7">[15]A!$F$32</definedName>
    <definedName name="Tot_VO_INT" localSheetId="15">[15]A!$F$32</definedName>
    <definedName name="Tot_VO_INT" localSheetId="19">[15]A!$F$32</definedName>
    <definedName name="Tot_VO_INT">#REF!</definedName>
    <definedName name="Tot_VO_PY" localSheetId="7">[15]A!$G$32</definedName>
    <definedName name="Tot_VO_PY" localSheetId="15">[15]A!$G$32</definedName>
    <definedName name="Tot_VO_PY" localSheetId="19">[15]A!$G$32</definedName>
    <definedName name="Tot_VO_PY">#REF!</definedName>
    <definedName name="tyu" hidden="1">{"consolidated",#N/A,FALSE,"Sheet1";"cms",#N/A,FALSE,"Sheet1";"fse",#N/A,FALSE,"Sheet1"}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ersion">'[5]N Synthèse'!$O$6</definedName>
    <definedName name="vo" hidden="1">{"consolidated",#N/A,FALSE,"Sheet1";"cms",#N/A,FALSE,"Sheet1";"fse",#N/A,FALSE,"Sheet1"}</definedName>
    <definedName name="voyages">#REF!</definedName>
    <definedName name="w" hidden="1">{"comp1",#N/A,FALSE,"COMPS";"footnotes",#N/A,FALSE,"COMPS"}</definedName>
    <definedName name="WACC" hidden="1">{#N/A,#N/A,TRUE,"Pro Forma";#N/A,#N/A,TRUE,"PF_Bal";#N/A,#N/A,TRUE,"PF_INC";#N/A,#N/A,TRUE,"CBE";#N/A,#N/A,TRUE,"SWK"}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ssumptions." hidden="1">{"casespecific",#N/A,FALSE,"Assumptions"}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EO_black._.white." hidden="1">{"ceo_fin",#N/A,FALSE,"2-financial";"ceo_ops",#N/A,FALSE,"3-operating";"ceo_trad",#N/A,FALSE,"GRP";"ceo_rev",#N/A,FALSE,"GRP";"ceo_opex",#N/A,FALSE,"GRP";"ceo_manp",#N/A,FALSE,"GRP";"ceo_capex",#N/A,FALSE,"GRP";"ceo_bank",#N/A,FALSE,"BANK full";"ceo_mkt val",#N/A,FALSE,"Mkt Val";"ceo_Mkt_cons",#N/A,FALSE,"mkt con"}</definedName>
    <definedName name="wrn.CEO_colour." hidden="1">{"ceo_shareh",#N/A,FALSE,"SHARES";"ceo_debth",#N/A,FALSE,"CHART"}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FR." hidden="1">{"header",#N/A,FALSE,"Header";"summary",#N/A,FALSE,"Summary";"profit&amp;loss",#N/A,FALSE,"GRP";"balance sheet",#N/A,FALSE,"Bal Sht";"manpower",#N/A,FALSE,"GRP";"capex",#N/A,FALSE,"GRP";"bank",#N/A,FALSE,"BANK";"mktvalue",#N/A,FALSE,"Mkt Val";#N/A,#N/A,FALSE,"CloProj2003"}</definedName>
    <definedName name="wrn.final._.closure." hidden="1">{"profit&amp;loss",#N/A,FALSE,"GRP";"revenue",#N/A,FALSE,"GRP";"manpower",#N/A,FALSE,"GRP";"capex",#N/A,FALSE,"GRP";"provisions",#N/A,FALSE,"GRP"}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ph._.edition." hidden="1">{#N/A,#N/A,FALSE,"KPI-EMM-Graph";#N/A,#N/A,FALSE,"Cost Graph";#N/A,#N/A,FALSE,"Cash graph";#N/A,#N/A,FALSE,"Order Sales Graph"}</definedName>
    <definedName name="wrn.interim._.closure." hidden="1">{"profit&amp;loss",#N/A,FALSE,"GRP";"revenue",#N/A,FALSE,"GRP";"capex1",#N/A,FALSE,"GRP";"provisions",#N/A,FALSE,"GRP"}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x" hidden="1">{#N/A,#N/A,TRUE,"Pro Forma";#N/A,#N/A,TRUE,"PF_Bal";#N/A,#N/A,TRUE,"PF_INC";#N/A,#N/A,TRUE,"CBE";#N/A,#N/A,TRUE,"SWK"}</definedName>
    <definedName name="xccvbcbvcb" hidden="1">{"comps2",#N/A,FALSE,"AERO";"footnotes",#N/A,FALSE,"AERO"}</definedName>
    <definedName name="XVCWXV" hidden="1">#REF!</definedName>
    <definedName name="xx" hidden="1">{"up stand alones",#N/A,FALSE,"Acquiror"}</definedName>
    <definedName name="xxx" hidden="1">{#N/A,#N/A,FALSE,"Operations";#N/A,#N/A,FALSE,"Financials"}</definedName>
    <definedName name="xxxxx" hidden="1">{#N/A,#N/A,FALSE,"Calc";#N/A,#N/A,FALSE,"Sensitivity";#N/A,#N/A,FALSE,"LT Earn.Dil.";#N/A,#N/A,FALSE,"Dil. AVP"}</definedName>
    <definedName name="yry" hidden="1">{"consolidated",#N/A,FALSE,"Sheet1";"cms",#N/A,FALSE,"Sheet1";"fse",#N/A,FALSE,"Sheet1"}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hidden="1">{#N/A,#N/A,FALSE,"Calc";#N/A,#N/A,FALSE,"Sensitivity";#N/A,#N/A,FALSE,"LT Earn.Dil.";#N/A,#N/A,FALSE,"Dil. AVP"}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one_impres_MI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</definedNames>
  <calcPr calcId="191029"/>
  <pivotCaches>
    <pivotCache cacheId="46" r:id="rId39"/>
    <pivotCache cacheId="47" r:id="rId40"/>
    <pivotCache cacheId="48" r:id="rId4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E65" i="1"/>
  <c r="I3" i="2" l="1"/>
  <c r="H57" i="21"/>
  <c r="H56" i="21"/>
  <c r="H55" i="21"/>
  <c r="D40" i="21"/>
  <c r="C40" i="21"/>
  <c r="D39" i="21"/>
  <c r="C39" i="21"/>
  <c r="D38" i="21"/>
  <c r="C38" i="21"/>
  <c r="D37" i="21"/>
  <c r="C37" i="21"/>
  <c r="D36" i="21"/>
  <c r="C36" i="21"/>
  <c r="B40" i="21"/>
  <c r="B39" i="21"/>
  <c r="B38" i="21"/>
  <c r="B37" i="21"/>
  <c r="B36" i="21"/>
  <c r="F28" i="21"/>
  <c r="H28" i="21" s="1"/>
  <c r="F27" i="21"/>
  <c r="E28" i="21"/>
  <c r="E27" i="21"/>
  <c r="D28" i="21"/>
  <c r="C28" i="21"/>
  <c r="D27" i="21"/>
  <c r="C27" i="21"/>
  <c r="E40" i="21"/>
  <c r="E39" i="21"/>
  <c r="E38" i="21"/>
  <c r="E37" i="21"/>
  <c r="D41" i="21"/>
  <c r="C41" i="21"/>
  <c r="H27" i="21"/>
  <c r="J7" i="21"/>
  <c r="J5" i="21"/>
  <c r="J3" i="21"/>
  <c r="G61" i="16"/>
  <c r="G60" i="16"/>
  <c r="G59" i="16"/>
  <c r="D40" i="16"/>
  <c r="C40" i="16"/>
  <c r="D39" i="16"/>
  <c r="C39" i="16"/>
  <c r="D38" i="16"/>
  <c r="C38" i="16"/>
  <c r="D37" i="16"/>
  <c r="C37" i="16"/>
  <c r="D36" i="16"/>
  <c r="C36" i="16"/>
  <c r="B40" i="16"/>
  <c r="B39" i="16"/>
  <c r="B38" i="16"/>
  <c r="B37" i="16"/>
  <c r="B36" i="16"/>
  <c r="F28" i="16"/>
  <c r="E28" i="16"/>
  <c r="E27" i="16"/>
  <c r="D28" i="16"/>
  <c r="C28" i="16"/>
  <c r="D27" i="16"/>
  <c r="C27" i="16"/>
  <c r="H7" i="18"/>
  <c r="H6" i="18"/>
  <c r="H5" i="18"/>
  <c r="H4" i="18"/>
  <c r="H3" i="18"/>
  <c r="G7" i="18"/>
  <c r="G6" i="18"/>
  <c r="G5" i="18"/>
  <c r="G4" i="18"/>
  <c r="G3" i="18"/>
  <c r="G7" i="17"/>
  <c r="G6" i="17"/>
  <c r="G5" i="17"/>
  <c r="G4" i="17"/>
  <c r="H7" i="17"/>
  <c r="H6" i="17"/>
  <c r="H5" i="17"/>
  <c r="H4" i="17"/>
  <c r="H3" i="17"/>
  <c r="G3" i="17"/>
  <c r="E36" i="21" l="1"/>
  <c r="E41" i="21" s="1"/>
  <c r="E36" i="16"/>
  <c r="E40" i="16"/>
  <c r="H28" i="16"/>
  <c r="E39" i="16"/>
  <c r="D41" i="16"/>
  <c r="C41" i="16"/>
  <c r="E38" i="16"/>
  <c r="E37" i="16"/>
  <c r="F27" i="16"/>
  <c r="H27" i="16" s="1"/>
  <c r="E41" i="16" l="1"/>
  <c r="J7" i="16" l="1"/>
  <c r="J5" i="16"/>
  <c r="J3" i="16"/>
  <c r="E29" i="15" l="1"/>
  <c r="E28" i="15"/>
  <c r="E27" i="15"/>
  <c r="J7" i="15"/>
  <c r="J5" i="15"/>
  <c r="J3" i="15"/>
  <c r="I55" i="9"/>
  <c r="I56" i="9"/>
  <c r="I54" i="9"/>
  <c r="I53" i="9"/>
  <c r="I37" i="9"/>
  <c r="I36" i="9"/>
  <c r="I35" i="9"/>
  <c r="I34" i="9"/>
  <c r="I52" i="9"/>
  <c r="I33" i="9"/>
  <c r="J7" i="9"/>
  <c r="J5" i="9"/>
  <c r="J3" i="9"/>
  <c r="D64" i="1" l="1"/>
  <c r="D67" i="1" s="1"/>
  <c r="C64" i="1"/>
  <c r="C67" i="1" s="1"/>
  <c r="E67" i="1" s="1"/>
  <c r="C38" i="1"/>
  <c r="D38" i="1"/>
  <c r="C39" i="1"/>
  <c r="D39" i="1"/>
  <c r="C40" i="1"/>
  <c r="D40" i="1"/>
  <c r="C41" i="1"/>
  <c r="D41" i="1"/>
  <c r="D37" i="1"/>
  <c r="C37" i="1"/>
  <c r="E37" i="1" s="1"/>
  <c r="C6" i="4"/>
  <c r="B38" i="1"/>
  <c r="B39" i="1"/>
  <c r="B40" i="1"/>
  <c r="B41" i="1"/>
  <c r="B37" i="1"/>
  <c r="E64" i="1" l="1"/>
  <c r="E38" i="1"/>
  <c r="E40" i="1"/>
  <c r="E39" i="1"/>
  <c r="E41" i="1"/>
  <c r="D42" i="1"/>
  <c r="C42" i="1"/>
  <c r="E42" i="1" l="1"/>
  <c r="D5" i="4" l="1"/>
  <c r="D11" i="4"/>
  <c r="D10" i="4"/>
  <c r="D9" i="4"/>
  <c r="D8" i="4"/>
  <c r="D7" i="4"/>
  <c r="D6" i="4"/>
  <c r="D4" i="4"/>
  <c r="D3" i="4"/>
  <c r="D2" i="4"/>
  <c r="F27" i="1" s="1"/>
  <c r="I4" i="2"/>
  <c r="E27" i="1"/>
  <c r="D15" i="3"/>
  <c r="F26" i="1" s="1"/>
  <c r="D14" i="3"/>
  <c r="D13" i="3"/>
  <c r="D11" i="3"/>
  <c r="D9" i="3"/>
  <c r="D4" i="3"/>
  <c r="D10" i="3"/>
  <c r="D12" i="3"/>
  <c r="D8" i="3"/>
  <c r="D6" i="3"/>
  <c r="D7" i="3"/>
  <c r="D2" i="3"/>
  <c r="D3" i="3"/>
  <c r="D5" i="3"/>
  <c r="E26" i="1"/>
  <c r="D27" i="1"/>
  <c r="D26" i="1"/>
  <c r="C27" i="1"/>
  <c r="C26" i="1"/>
  <c r="E5" i="2"/>
  <c r="H27" i="1" l="1"/>
  <c r="H26" i="1"/>
  <c r="D7" i="2" l="1"/>
  <c r="E6" i="2"/>
  <c r="J7" i="1" l="1"/>
  <c r="J5" i="1"/>
  <c r="J3" i="1"/>
  <c r="C7" i="2"/>
  <c r="E4" i="2"/>
  <c r="E3" i="2"/>
  <c r="E2" i="2"/>
  <c r="E7" i="2" l="1"/>
</calcChain>
</file>

<file path=xl/sharedStrings.xml><?xml version="1.0" encoding="utf-8"?>
<sst xmlns="http://schemas.openxmlformats.org/spreadsheetml/2006/main" count="955" uniqueCount="364">
  <si>
    <t xml:space="preserve">Dossier : </t>
  </si>
  <si>
    <t xml:space="preserve">Année : </t>
  </si>
  <si>
    <t>Preparer</t>
  </si>
  <si>
    <t>DA</t>
  </si>
  <si>
    <t>Compte</t>
  </si>
  <si>
    <t>Libellé</t>
  </si>
  <si>
    <t>Solde N</t>
  </si>
  <si>
    <t>Solde N-1</t>
  </si>
  <si>
    <t>Variation</t>
  </si>
  <si>
    <t>Comm</t>
  </si>
  <si>
    <t xml:space="preserve">Total </t>
  </si>
  <si>
    <t>AiQ</t>
  </si>
  <si>
    <t>31/12/N</t>
  </si>
  <si>
    <t xml:space="preserve">SS : </t>
  </si>
  <si>
    <t xml:space="preserve">SP : </t>
  </si>
  <si>
    <t xml:space="preserve">SRA : </t>
  </si>
  <si>
    <t>1/ Assertions et Objectifs</t>
  </si>
  <si>
    <t>2/ Procédures</t>
  </si>
  <si>
    <t xml:space="preserve">A) Assertions : </t>
  </si>
  <si>
    <t xml:space="preserve">B) Objectifs : </t>
  </si>
  <si>
    <t>Ecart</t>
  </si>
  <si>
    <t>Calcul des seuils</t>
  </si>
  <si>
    <t>Montant</t>
  </si>
  <si>
    <t>Seuil de signification</t>
  </si>
  <si>
    <t>Seuil de planification</t>
  </si>
  <si>
    <t>Seuil de remontée des anomalies</t>
  </si>
  <si>
    <t xml:space="preserve">3/ Conclusion </t>
  </si>
  <si>
    <t xml:space="preserve">FOURNISSEURS </t>
  </si>
  <si>
    <t>FNP</t>
  </si>
  <si>
    <t>FRS IMMOS</t>
  </si>
  <si>
    <t>ACOMPTE VERSE</t>
  </si>
  <si>
    <t>CCA</t>
  </si>
  <si>
    <t>Cycle Fournisseurs</t>
  </si>
  <si>
    <t>Travaux : Revue analytique</t>
  </si>
  <si>
    <t>- S'assurer que toutes les dettes fournisseurs sont comptabilitées</t>
  </si>
  <si>
    <t>- S'assurer que les dettes fournisseurs sont enregistrées sur la bonne période</t>
  </si>
  <si>
    <t>A) Cadrages</t>
  </si>
  <si>
    <t>Commentaires</t>
  </si>
  <si>
    <t>Leads</t>
  </si>
  <si>
    <t>Ref</t>
  </si>
  <si>
    <t>Conclusion : Cadrage satisfaisant</t>
  </si>
  <si>
    <t>Fournisseur</t>
  </si>
  <si>
    <t>Mvts Débit</t>
  </si>
  <si>
    <t>Mvts Crédit</t>
  </si>
  <si>
    <t>Carrefour Energie</t>
  </si>
  <si>
    <t>EDF</t>
  </si>
  <si>
    <t>Engie</t>
  </si>
  <si>
    <t>TotalEnergies</t>
  </si>
  <si>
    <t>Direct Energie</t>
  </si>
  <si>
    <t>Proxelia</t>
  </si>
  <si>
    <t>Lampiris</t>
  </si>
  <si>
    <t>ekWateur</t>
  </si>
  <si>
    <t>Ilek</t>
  </si>
  <si>
    <t>Mint Energie</t>
  </si>
  <si>
    <t>Sowee</t>
  </si>
  <si>
    <t>Happ-e</t>
  </si>
  <si>
    <t>Bulb</t>
  </si>
  <si>
    <t>Wekiwi</t>
  </si>
  <si>
    <t>Solde</t>
  </si>
  <si>
    <t>Année</t>
  </si>
  <si>
    <t>N</t>
  </si>
  <si>
    <t>N-1</t>
  </si>
  <si>
    <t>Solde Baux</t>
  </si>
  <si>
    <t>1.A</t>
  </si>
  <si>
    <t>1.B</t>
  </si>
  <si>
    <t>Ecart &lt; SRA (100) : N/S</t>
  </si>
  <si>
    <t>B) RA : Top 5 fournisseurs</t>
  </si>
  <si>
    <t>Total</t>
  </si>
  <si>
    <t>Source</t>
  </si>
  <si>
    <t>Sum of Solde</t>
  </si>
  <si>
    <t>Column Labels</t>
  </si>
  <si>
    <t>Row Labels</t>
  </si>
  <si>
    <t>Grand Total</t>
  </si>
  <si>
    <t>Note A</t>
  </si>
  <si>
    <t>Note B</t>
  </si>
  <si>
    <t>Contexte :</t>
  </si>
  <si>
    <t>N : 140 000 €</t>
  </si>
  <si>
    <t>N-1 : 312 700 €</t>
  </si>
  <si>
    <t>Réponse :</t>
  </si>
  <si>
    <t>N : 200 000 €</t>
  </si>
  <si>
    <t>N-1 : 21 000 €</t>
  </si>
  <si>
    <t>Diminution des achats à crédit : Politique de paiements comptants privilégiée.</t>
  </si>
  <si>
    <t>Délais de paiement étendus : Négociations avec fournisseurs pour gérer la trésorerie.</t>
  </si>
  <si>
    <t>Question :</t>
  </si>
  <si>
    <t>Pourquoi la dette a-t-elle diminué ?</t>
  </si>
  <si>
    <t>Pourquoi la dette a-t-elle augmenté ?</t>
  </si>
  <si>
    <t>Conclusion : Revue satisfaisante</t>
  </si>
  <si>
    <t xml:space="preserve">Synthèse : </t>
  </si>
  <si>
    <t>Diminution des achats à crédit : Politique de paiements comptants pour les factures d'énergie privilégiée.</t>
  </si>
  <si>
    <t>C) Revue du DRM</t>
  </si>
  <si>
    <t xml:space="preserve">Rappel de calcul du DRM : (dettes fournisseurs TTC / achats TTC + services extérieurs TTC) x 360 jours. </t>
  </si>
  <si>
    <t>Poste</t>
  </si>
  <si>
    <t>Dettes</t>
  </si>
  <si>
    <t>Achats</t>
  </si>
  <si>
    <t>Nombre de jours</t>
  </si>
  <si>
    <t>DRM</t>
  </si>
  <si>
    <t>Montant des achats N : 9 210 K€ / Montant des achats N-1 : 8 506 K€</t>
  </si>
  <si>
    <t xml:space="preserve">Rappel du délai légal maximum de paiement en France : 60 jours. </t>
  </si>
  <si>
    <t xml:space="preserve">Revue satisfaisante : pas d'anomalies significatives identifiées. </t>
  </si>
  <si>
    <t>Var &lt; SRA : N/S</t>
  </si>
  <si>
    <t>Travaux : Cut Off</t>
  </si>
  <si>
    <t>EcritureLib</t>
  </si>
  <si>
    <t>Debit</t>
  </si>
  <si>
    <t>Credit</t>
  </si>
  <si>
    <t>Journal</t>
  </si>
  <si>
    <t>ACH</t>
  </si>
  <si>
    <t>Date</t>
  </si>
  <si>
    <t>Achat de matières premières - Acier inoxydable</t>
  </si>
  <si>
    <t>Achat de fournitures de bureau - Papier A4</t>
  </si>
  <si>
    <t>Achat de services - Maintenance informatique</t>
  </si>
  <si>
    <t>Achat de marchandises - Ordinateurs portables</t>
  </si>
  <si>
    <t>Achat de consommables - Cartouches d'encre</t>
  </si>
  <si>
    <t>Achat de petits équipements - Claviers ergonomiques</t>
  </si>
  <si>
    <t>Achat de matériels - Imprimantes 3D</t>
  </si>
  <si>
    <t>Achat de logiciels - Licences antivirus</t>
  </si>
  <si>
    <t>Achat de prestations de services - Conseil en gestion</t>
  </si>
  <si>
    <t>Achat de fournitures industrielles - Visserie</t>
  </si>
  <si>
    <t>Achat de matières consommables - Peinture acrylique</t>
  </si>
  <si>
    <t>Achat de services externes - Nettoyage des locaux</t>
  </si>
  <si>
    <t>Achat de matières premières - Cuivre</t>
  </si>
  <si>
    <t>Achat de fournitures de bureau - Stylos à bille</t>
  </si>
  <si>
    <t>Achat de services - Formation professionnelle</t>
  </si>
  <si>
    <t>Achat de marchandises - Smartphones</t>
  </si>
  <si>
    <t>Achat de consommables - Papier thermique</t>
  </si>
  <si>
    <t>Achat de petits équipements - Souris sans fil</t>
  </si>
  <si>
    <t>Achat de matériels - Écrans de bureau</t>
  </si>
  <si>
    <t>Achat de logiciels - Systèmes de gestion de base de données</t>
  </si>
  <si>
    <t>Achat de prestations de services - Audit comptable</t>
  </si>
  <si>
    <t>Achat de fournitures industrielles - Lubrifiants</t>
  </si>
  <si>
    <t>Achat de matières consommables - Solvants chimiques</t>
  </si>
  <si>
    <t>Achat de services externes - Sécurité des locaux</t>
  </si>
  <si>
    <t>Achat de matières premières - Plastiques techniques</t>
  </si>
  <si>
    <t>Achat de fournitures de bureau - Classeurs</t>
  </si>
  <si>
    <t>Achat de services - Conseil juridique</t>
  </si>
  <si>
    <t>28/11/N</t>
  </si>
  <si>
    <t>Achat de marchandises - Équipements audiovisuels</t>
  </si>
  <si>
    <t>11/12/N</t>
  </si>
  <si>
    <t>Achat de consommables - Batteries rechargeables</t>
  </si>
  <si>
    <t>24/12/N</t>
  </si>
  <si>
    <t>Achat de petits équipements - Détecteurs de fumée</t>
  </si>
  <si>
    <t>28/12/N</t>
  </si>
  <si>
    <t>15/12/N</t>
  </si>
  <si>
    <t>02/12/N</t>
  </si>
  <si>
    <t>20/12/N</t>
  </si>
  <si>
    <t>07/12/N</t>
  </si>
  <si>
    <t>29/12/N</t>
  </si>
  <si>
    <t>16/12/N</t>
  </si>
  <si>
    <t>03/12/N</t>
  </si>
  <si>
    <t>01/12/N</t>
  </si>
  <si>
    <t>12/12/N</t>
  </si>
  <si>
    <t>17/12/N</t>
  </si>
  <si>
    <t>14/12/N</t>
  </si>
  <si>
    <t>27/12/N</t>
  </si>
  <si>
    <t>08/12/N</t>
  </si>
  <si>
    <t>21/12/N</t>
  </si>
  <si>
    <t>04/12/N</t>
  </si>
  <si>
    <t>30/12/N</t>
  </si>
  <si>
    <t>25/12/N</t>
  </si>
  <si>
    <t>01/01/N+1</t>
  </si>
  <si>
    <t>Achat de matières premières - Aluminium</t>
  </si>
  <si>
    <t>02/01/N+1</t>
  </si>
  <si>
    <t>Achat de fournitures de bureau - Papier A3</t>
  </si>
  <si>
    <t>03/01/N+1</t>
  </si>
  <si>
    <t>Achat de services - Support technique informatique</t>
  </si>
  <si>
    <t>04/01/N+1</t>
  </si>
  <si>
    <t>Achat de marchandises - Imprimantes laser</t>
  </si>
  <si>
    <t>05/01/N+1</t>
  </si>
  <si>
    <t>Achat de consommables - Encre pour imprimantes</t>
  </si>
  <si>
    <t>06/01/N+1</t>
  </si>
  <si>
    <t>Achat de petits équipements - Chaises ergonomiques</t>
  </si>
  <si>
    <t>07/01/N+1</t>
  </si>
  <si>
    <t>Achat de matériels - Scanners 3D</t>
  </si>
  <si>
    <t>08/01/N+1</t>
  </si>
  <si>
    <t>Achat de logiciels - Licences de sécurité</t>
  </si>
  <si>
    <t>09/01/N+1</t>
  </si>
  <si>
    <t>Achat de prestations de services - Conseil fiscal</t>
  </si>
  <si>
    <t>10/01/N+1</t>
  </si>
  <si>
    <t>Achat de fournitures industrielles - Boulons</t>
  </si>
  <si>
    <t>11/01/N+1</t>
  </si>
  <si>
    <t>Achat de matières consommables - Vernis</t>
  </si>
  <si>
    <t>12/01/N+1</t>
  </si>
  <si>
    <t>Achat de services externes - Entretien des installations</t>
  </si>
  <si>
    <t>13/01/N+1</t>
  </si>
  <si>
    <t>14/01/N+1</t>
  </si>
  <si>
    <t>Achat de fournitures de bureau - Agrafeuses</t>
  </si>
  <si>
    <t>15/01/N+1</t>
  </si>
  <si>
    <t>Achat de services - Formation en ligne</t>
  </si>
  <si>
    <t>16/01/N+1</t>
  </si>
  <si>
    <t>Achat de marchandises - Tablettes numériques</t>
  </si>
  <si>
    <t>17/01/N+1</t>
  </si>
  <si>
    <t>Achat de consommables - Papier photo</t>
  </si>
  <si>
    <t>18/01/N+1</t>
  </si>
  <si>
    <t>Achat de petits équipements - Claviers sans fil</t>
  </si>
  <si>
    <t>Achat de matériels - Moniteurs de bureau</t>
  </si>
  <si>
    <t>20/01/N+1</t>
  </si>
  <si>
    <t>Achat de logiciels - Outils de collaboration</t>
  </si>
  <si>
    <t>21/01/N+1</t>
  </si>
  <si>
    <t>Achat de prestations de services - Expertise comptable</t>
  </si>
  <si>
    <t>22/01/N+1</t>
  </si>
  <si>
    <t>Achat de fournitures industrielles - Roulements</t>
  </si>
  <si>
    <t>Achat de matières consommables - Produits chimiques</t>
  </si>
  <si>
    <t>24/01/N+1</t>
  </si>
  <si>
    <t>Achat de services externes - Sécurité incendie</t>
  </si>
  <si>
    <t>25/01/N+1</t>
  </si>
  <si>
    <t>Achat de matières premières - Fibre de verre</t>
  </si>
  <si>
    <t>26/01/N+1</t>
  </si>
  <si>
    <t>27/01/N+1</t>
  </si>
  <si>
    <t>Achat de services - Consulting informatique</t>
  </si>
  <si>
    <t>28/01/N+1</t>
  </si>
  <si>
    <t>Achat de marchandises - Matériel audio</t>
  </si>
  <si>
    <t>29/01/N+1</t>
  </si>
  <si>
    <t>Achat de consommables - Piles rechargeables</t>
  </si>
  <si>
    <t>30/01/N+1</t>
  </si>
  <si>
    <t>Achat de petits équipements - Extincteurs</t>
  </si>
  <si>
    <t>Achat de matériels - Systèmes de sauvegarde</t>
  </si>
  <si>
    <t>Méthodologie</t>
  </si>
  <si>
    <t>Cut Off - Sélection</t>
  </si>
  <si>
    <t xml:space="preserve">- Dont : Sélection systématique des Key items (Items &gt; SRA). </t>
  </si>
  <si>
    <t xml:space="preserve">- Dont : Sélection complémentaire à réaliser aléatoirement. </t>
  </si>
  <si>
    <t xml:space="preserve">Base de sélection : </t>
  </si>
  <si>
    <t>- N : 15 derniers jours</t>
  </si>
  <si>
    <t>- N+1 : 15 premiers jours</t>
  </si>
  <si>
    <t xml:space="preserve">Sélection de 5 items sur N &amp; 5 items sur N+1 : </t>
  </si>
  <si>
    <t xml:space="preserve">A) Decembre N : sélection </t>
  </si>
  <si>
    <t xml:space="preserve">Cf. Onglet Méthodo : </t>
  </si>
  <si>
    <t xml:space="preserve">- 5 items sur les 15 derniers jours </t>
  </si>
  <si>
    <t>Journal achat</t>
  </si>
  <si>
    <t>Montant facture</t>
  </si>
  <si>
    <t>Date de prestation</t>
  </si>
  <si>
    <t>Commentaire</t>
  </si>
  <si>
    <t>Conclusion</t>
  </si>
  <si>
    <t>Ref facture</t>
  </si>
  <si>
    <t>Key items</t>
  </si>
  <si>
    <t xml:space="preserve">- Key items &gt; SRA (100 k€) </t>
  </si>
  <si>
    <t>- Reste en aléatoire : utilisation de la formule =ALEA</t>
  </si>
  <si>
    <t>Aléatoire</t>
  </si>
  <si>
    <t xml:space="preserve">B) Janvier N+1 : sélection </t>
  </si>
  <si>
    <t xml:space="preserve">- 5 items sur les 15 premiers jours </t>
  </si>
  <si>
    <t>n° Facture</t>
  </si>
  <si>
    <t>Facture : Ht</t>
  </si>
  <si>
    <t>Date de livraison</t>
  </si>
  <si>
    <t>Satisfaisant</t>
  </si>
  <si>
    <t xml:space="preserve">Ok : Rattachement bon exercice : livraison N </t>
  </si>
  <si>
    <t>12/11/N</t>
  </si>
  <si>
    <t>Ok : Rattachement bon exercice : livraison N 
Ecart N/S (inférieur au SRA de 100 k€)</t>
  </si>
  <si>
    <t>Ok : Rattachement bon exercice : livraison N+1</t>
  </si>
  <si>
    <t>Rattachement bon exercice : livraison N+1. Erreur significative &gt; SRA (100 k€) : à corriger par le client.</t>
  </si>
  <si>
    <t>Erreur &gt; SRA</t>
  </si>
  <si>
    <t>Erreur : livraison en N. Une FNP aurait du être comptabilisée.</t>
  </si>
  <si>
    <t xml:space="preserve">Conclusion : 2 erreurs à corriger par le client. </t>
  </si>
  <si>
    <t>En attente correction client.</t>
  </si>
  <si>
    <t>==&gt; Sélection réalisé par le senior : en onglet 3.A</t>
  </si>
  <si>
    <t>==&gt; Sélection réalisé par le senior : en onglet 3.B</t>
  </si>
  <si>
    <t>Travaux : Circularisations</t>
  </si>
  <si>
    <t>Circularisation - Sélection</t>
  </si>
  <si>
    <t>Sélection des 3 fournisseurs présentant le solde le plus important.</t>
  </si>
  <si>
    <t xml:space="preserve">- 3 fournisseurs avec les soldes les plus importants. </t>
  </si>
  <si>
    <t>Balance Aux</t>
  </si>
  <si>
    <t>Solde circu</t>
  </si>
  <si>
    <t>Ok : pas d'écart</t>
  </si>
  <si>
    <t>Travaux : Revue des FNP</t>
  </si>
  <si>
    <t>FNP - Sélection</t>
  </si>
  <si>
    <t>Sélection des 3 FNP les plus importantes.</t>
  </si>
  <si>
    <t>CCA - Sélection</t>
  </si>
  <si>
    <t>Sélection des 3 CCA les plus importantes.</t>
  </si>
  <si>
    <t xml:space="preserve">- 3 FNP avec les soldes les plus importants. </t>
  </si>
  <si>
    <t>N°</t>
  </si>
  <si>
    <t>Fournisseurs</t>
  </si>
  <si>
    <t>Compte charges</t>
  </si>
  <si>
    <t>Libellé charges</t>
  </si>
  <si>
    <t>Montant HT</t>
  </si>
  <si>
    <t>Montant TVA</t>
  </si>
  <si>
    <t>Montant TTC</t>
  </si>
  <si>
    <t>EAU,ENERGIE</t>
  </si>
  <si>
    <t>SOUS TRAITANCE GENERALE</t>
  </si>
  <si>
    <t>ENTRETIEN MAT INCENDIE</t>
  </si>
  <si>
    <t>ENTRETIEN MAT EMPLISSAGE</t>
  </si>
  <si>
    <t>HONORAIRES CAC</t>
  </si>
  <si>
    <t>Mazaruso</t>
  </si>
  <si>
    <t>4.A</t>
  </si>
  <si>
    <t>B) RA : Top 5 FNP</t>
  </si>
  <si>
    <t>Solde Détail FNP</t>
  </si>
  <si>
    <t>4.B</t>
  </si>
  <si>
    <t>A) Cadrage des comptes de FNP</t>
  </si>
  <si>
    <t>Mazaruso - FNP</t>
  </si>
  <si>
    <t>N : 144 797 €</t>
  </si>
  <si>
    <t>N-1 : 298 934 €</t>
  </si>
  <si>
    <t>Pourquoi cette FNP a-t-elle baissé ?</t>
  </si>
  <si>
    <t xml:space="preserve">Mazaruso a drastiquement baissé les honoraires. Ils font l'audit à distance cette année (plus de déplacement). </t>
  </si>
  <si>
    <t xml:space="preserve">==&gt; Cf onglet : Entretien client : </t>
  </si>
  <si>
    <t>C) Test des FNP</t>
  </si>
  <si>
    <t>Détail des FNP</t>
  </si>
  <si>
    <t>Montant TTC (FNP)</t>
  </si>
  <si>
    <t>Erreur &gt; SRA : livraison N+1 : il ne s'agit pas d'une FNP</t>
  </si>
  <si>
    <t>Montant TTC Justif</t>
  </si>
  <si>
    <t xml:space="preserve">Ok Facture non reçue à date. Rattachement BL bon exercice : livraison N. </t>
  </si>
  <si>
    <t xml:space="preserve">Conclusion : une erreur significative à corriger par le client. </t>
  </si>
  <si>
    <t>Travaux : Revue des CCA</t>
  </si>
  <si>
    <t>A) Cadrage des comptes de CCA</t>
  </si>
  <si>
    <t>Significatif</t>
  </si>
  <si>
    <t>ENTRETIEN BATIMENTS INDUSTRIEL</t>
  </si>
  <si>
    <t>ENTRETIEN STOCKAGE</t>
  </si>
  <si>
    <t>ENTRET MAT CONTR SECURITE</t>
  </si>
  <si>
    <t>TELEPHONE</t>
  </si>
  <si>
    <t>COMMISSIONS DE TENUE DE COMPTE</t>
  </si>
  <si>
    <t>Solde Détail CCA</t>
  </si>
  <si>
    <t>5.A</t>
  </si>
  <si>
    <t>5.B</t>
  </si>
  <si>
    <t>B) RA : Top 5 CCA</t>
  </si>
  <si>
    <t>Aucune variation significative.</t>
  </si>
  <si>
    <t>Total CCA N : 591 000 €</t>
  </si>
  <si>
    <t>Total CCA N-1 : 291 000 €</t>
  </si>
  <si>
    <t>Avez-vous relevé une variation particulière sur un fournisseur.</t>
  </si>
  <si>
    <t xml:space="preserve">Non : aucune variation significative. </t>
  </si>
  <si>
    <t>C) Test des CCA</t>
  </si>
  <si>
    <t xml:space="preserve">- 3 CCA avec les soldes les plus importants. </t>
  </si>
  <si>
    <t>Détail des CCA</t>
  </si>
  <si>
    <t>Montant HT CCA</t>
  </si>
  <si>
    <t>Montant Facture</t>
  </si>
  <si>
    <t>02/02/N+1</t>
  </si>
  <si>
    <t>Ok CCA : Facture N / Livraison N+1</t>
  </si>
  <si>
    <t xml:space="preserve">Commissions du mois de décembre. 
Il ne s'agit donc pas d'une CCA. </t>
  </si>
  <si>
    <t>Délai Moyen de règlement</t>
  </si>
  <si>
    <t xml:space="preserve">Avez-vous observé une évolution particulière du DRM ? </t>
  </si>
  <si>
    <t xml:space="preserve">Non, selon nos calculs, le DRM est resté stable en N (environ 50 jours). </t>
  </si>
  <si>
    <t>Instructions</t>
  </si>
  <si>
    <t>Onglet 1. Revue analytique</t>
  </si>
  <si>
    <t>- Rappeler les assertions et les objectifs d'audit</t>
  </si>
  <si>
    <t>- Effectuer les cadrages (N &amp; N-1) entre : les leads (BG) et les Balances Auxiliaires PBC</t>
  </si>
  <si>
    <t>- Effectuer la RA des fournisseurs : Top 5. Les commentaires clients sont en onglet : c. Entretien client</t>
  </si>
  <si>
    <t>- Effectuer la RA des fournisseurs : DRM. Les commentaires clients sont en onglet : c. Entretien client</t>
  </si>
  <si>
    <t>Onglet 2. Circularisations</t>
  </si>
  <si>
    <t>- Les justificatifs sont en pièces jointes du dossier</t>
  </si>
  <si>
    <t>- Sélectionner les fournisseurs via la balance auxiliaire</t>
  </si>
  <si>
    <t>- La méthodologie du cabinet précise les modalités, onglet : b. Méthodologie cabinet</t>
  </si>
  <si>
    <t>Onglet 3. Cut Off</t>
  </si>
  <si>
    <t>- Vérifier les montants ainsi que la période de livraison</t>
  </si>
  <si>
    <t>- La sélection est réalisée par le senior en onglet 3.A et 3.B</t>
  </si>
  <si>
    <t>- La sélection a été réalisée par le senior</t>
  </si>
  <si>
    <t>- L'onglet b. Méthodologie cabinet, précise les modalités</t>
  </si>
  <si>
    <t>Onglet 4. FNP</t>
  </si>
  <si>
    <t>- Effectuer les cadrages (N &amp; N-1) entre : les leads (BG) et les détails des FNP</t>
  </si>
  <si>
    <t>- Effectuer la RA des FNP : Top 5. Les commentaires clients sont en onglet : c. Entretien client</t>
  </si>
  <si>
    <t>Onglet 5. CCA</t>
  </si>
  <si>
    <t>- Effectuer les cadrages (N &amp; N-1) entre : les leads (BG) et les détails des CCA</t>
  </si>
  <si>
    <t>- Effectuer la RA des CCA : Top 5. Les commentaires clients sont en onglet : c. Entretien client</t>
  </si>
  <si>
    <t>- Sélectionner les CCA via le détail (modalités de sélection en onglet b. Méthodologie du cabinet)</t>
  </si>
  <si>
    <t>- Sélectionner les FNP via le détail (modalités de sélection en onglet b. Méthodologie du cabinet)</t>
  </si>
  <si>
    <t>Entretien Revue analytique Avec le DAF</t>
  </si>
  <si>
    <t>- Rappel comptable : une charge doit être comptabilisée lors de sa livraison</t>
  </si>
  <si>
    <t>- Rappel comptable : FNP : Livraison reçue en N mais Facture reçue en N+1</t>
  </si>
  <si>
    <t>- Rappel comptable : CCA : Livraison reçue en N+1 mais Facture reçue en N</t>
  </si>
  <si>
    <t>Général</t>
  </si>
  <si>
    <t>- Leads et travaux : en K€ / Fichiers clients (PBC) : en €</t>
  </si>
  <si>
    <t>Revue analytique</t>
  </si>
  <si>
    <t>Toute variation supérieure au SRA doit être commentée</t>
  </si>
  <si>
    <t>- Tout écart &lt; SRA : Non Significatif (N/S)</t>
  </si>
  <si>
    <t>- Rappel comptable : les FNP sont comptabilisées TTC</t>
  </si>
  <si>
    <t>- Rappel comptable : les CCA sont comptabilisées HT</t>
  </si>
  <si>
    <t>- Exhaustivité &amp; Séparation des exercices &amp; Valorisation / Mesure</t>
  </si>
  <si>
    <t>N/S &lt; SP</t>
  </si>
  <si>
    <t xml:space="preserve">Le DRM est relativement stable et passe de 46 jours à 48 jours. Il reste sous le délai légal de 60 jours. </t>
  </si>
  <si>
    <t>19/12/N</t>
  </si>
  <si>
    <t>Satisfaisant : Ecart N/S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</si>
</sst>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;\-"/>
    <numFmt numFmtId="165" formatCode="0.0%"/>
    <numFmt numFmtId="166" formatCode="_-* #,##0.00\ _€_-;\-* #,##0.00\ _€_-;_-* &quot;-&quot;??\ _€_-;_-@_-"/>
    <numFmt numFmtId="167" formatCode="#,##0_);\(#,##0\);\ \-\ _);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 Light"/>
      <family val="2"/>
      <scheme val="major"/>
    </font>
    <font>
      <sz val="8"/>
      <color theme="1"/>
      <name val="Arial"/>
      <family val="2"/>
    </font>
    <font>
      <b/>
      <sz val="8"/>
      <name val="Arial"/>
      <family val="2"/>
    </font>
    <font>
      <sz val="9"/>
      <name val="Calibri Light"/>
      <family val="2"/>
      <scheme val="major"/>
    </font>
    <font>
      <b/>
      <sz val="9"/>
      <color rgb="FF00B050"/>
      <name val="Calibri Light"/>
      <family val="2"/>
      <scheme val="major"/>
    </font>
    <font>
      <sz val="10"/>
      <name val="Times New Roman"/>
      <family val="1"/>
    </font>
    <font>
      <sz val="10"/>
      <color theme="1"/>
      <name val="Arial"/>
      <family val="2"/>
    </font>
    <font>
      <sz val="11"/>
      <name val="Times New Roman"/>
      <family val="1"/>
    </font>
    <font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1" tint="0.34998626667073579"/>
      <name val="Calibri Light"/>
      <family val="2"/>
      <scheme val="major"/>
    </font>
    <font>
      <sz val="10"/>
      <color theme="1" tint="0.34998626667073579"/>
      <name val="Calibri Light"/>
      <family val="2"/>
      <scheme val="major"/>
    </font>
    <font>
      <i/>
      <sz val="10"/>
      <color theme="1" tint="0.34998626667073579"/>
      <name val="Calibri Light"/>
      <family val="2"/>
      <scheme val="major"/>
    </font>
    <font>
      <b/>
      <sz val="10"/>
      <color rgb="FFC00000"/>
      <name val="Calibri Light"/>
      <family val="2"/>
      <scheme val="major"/>
    </font>
    <font>
      <b/>
      <sz val="10"/>
      <color rgb="FF00B05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9"/>
      <name val="Calibri Light"/>
      <family val="2"/>
      <scheme val="major"/>
    </font>
    <font>
      <b/>
      <u/>
      <sz val="9"/>
      <name val="Calibri Light"/>
      <family val="2"/>
      <scheme val="major"/>
    </font>
    <font>
      <b/>
      <u/>
      <sz val="9"/>
      <color rgb="FF00206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9.6"/>
      <color rgb="FFD1D5DB"/>
      <name val="Ey_interstate"/>
    </font>
    <font>
      <sz val="9.6"/>
      <color rgb="FFD1D5DB"/>
      <name val="Ey_interstate"/>
    </font>
    <font>
      <sz val="9"/>
      <color rgb="FFD1D5DB"/>
      <name val="Calibri Light"/>
      <family val="2"/>
      <scheme val="major"/>
    </font>
    <font>
      <sz val="9"/>
      <color rgb="FFD1D5DB"/>
      <name val="Calibri Light"/>
      <family val="2"/>
      <scheme val="major"/>
    </font>
    <font>
      <sz val="10"/>
      <color rgb="FF006100"/>
      <name val="Calibri Light"/>
      <family val="2"/>
      <scheme val="major"/>
    </font>
    <font>
      <sz val="10"/>
      <color rgb="FF9C0006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sz val="10"/>
      <color rgb="FF000000"/>
      <name val="Calibri Light"/>
      <family val="2"/>
    </font>
    <font>
      <sz val="12"/>
      <color rgb="FF9C5700"/>
      <name val="Calibri"/>
      <family val="2"/>
      <scheme val="minor"/>
    </font>
    <font>
      <sz val="10"/>
      <color rgb="FF9C5700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left" vertical="center" indent="1"/>
    </xf>
    <xf numFmtId="0" fontId="4" fillId="0" borderId="0"/>
    <xf numFmtId="0" fontId="5" fillId="0" borderId="0">
      <alignment horizontal="left" vertical="center" indent="2"/>
    </xf>
    <xf numFmtId="164" fontId="5" fillId="0" borderId="0">
      <alignment horizontal="right" vertical="center" indent="1"/>
    </xf>
    <xf numFmtId="164" fontId="2" fillId="2" borderId="1">
      <alignment horizontal="right" vertical="center" indent="1"/>
    </xf>
    <xf numFmtId="0" fontId="8" fillId="0" borderId="0"/>
    <xf numFmtId="0" fontId="9" fillId="0" borderId="0"/>
    <xf numFmtId="0" fontId="10" fillId="0" borderId="0"/>
    <xf numFmtId="166" fontId="9" fillId="0" borderId="0" applyFont="0" applyFill="0" applyBorder="0" applyAlignment="0" applyProtection="0"/>
    <xf numFmtId="0" fontId="1" fillId="0" borderId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4" fillId="0" borderId="0"/>
    <xf numFmtId="0" fontId="1" fillId="0" borderId="0"/>
    <xf numFmtId="0" fontId="41" fillId="10" borderId="0" applyNumberFormat="0" applyBorder="0" applyAlignment="0" applyProtection="0"/>
  </cellStyleXfs>
  <cellXfs count="178">
    <xf numFmtId="0" fontId="0" fillId="0" borderId="0" xfId="0"/>
    <xf numFmtId="0" fontId="3" fillId="3" borderId="1" xfId="2" applyFont="1" applyFill="1">
      <alignment horizontal="left" vertical="center" indent="1"/>
    </xf>
    <xf numFmtId="0" fontId="3" fillId="3" borderId="1" xfId="2" applyFont="1" applyFill="1" applyAlignment="1">
      <alignment horizontal="center" vertical="center"/>
    </xf>
    <xf numFmtId="0" fontId="3" fillId="0" borderId="0" xfId="3" applyFont="1"/>
    <xf numFmtId="0" fontId="6" fillId="0" borderId="0" xfId="4" applyFont="1">
      <alignment horizontal="left" vertical="center" indent="2"/>
    </xf>
    <xf numFmtId="0" fontId="6" fillId="0" borderId="0" xfId="4" applyFont="1" applyAlignment="1">
      <alignment vertical="center"/>
    </xf>
    <xf numFmtId="3" fontId="6" fillId="0" borderId="0" xfId="5" applyNumberFormat="1" applyFont="1">
      <alignment horizontal="right" vertical="center" indent="1"/>
    </xf>
    <xf numFmtId="3" fontId="7" fillId="0" borderId="0" xfId="5" applyNumberFormat="1" applyFont="1" applyAlignment="1">
      <alignment horizontal="center" vertical="center"/>
    </xf>
    <xf numFmtId="0" fontId="6" fillId="0" borderId="0" xfId="7" applyFont="1"/>
    <xf numFmtId="3" fontId="6" fillId="0" borderId="0" xfId="7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11" xfId="7" applyFont="1" applyBorder="1" applyAlignment="1">
      <alignment horizontal="left"/>
    </xf>
    <xf numFmtId="0" fontId="16" fillId="0" borderId="3" xfId="8" applyFont="1" applyBorder="1"/>
    <xf numFmtId="3" fontId="16" fillId="0" borderId="4" xfId="7" applyNumberFormat="1" applyFont="1" applyBorder="1" applyAlignment="1">
      <alignment horizontal="centerContinuous" vertical="center"/>
    </xf>
    <xf numFmtId="165" fontId="16" fillId="0" borderId="4" xfId="7" applyNumberFormat="1" applyFont="1" applyBorder="1" applyAlignment="1">
      <alignment horizontal="centerContinuous"/>
    </xf>
    <xf numFmtId="165" fontId="16" fillId="0" borderId="5" xfId="7" applyNumberFormat="1" applyFont="1" applyBorder="1" applyAlignment="1">
      <alignment horizontal="centerContinuous"/>
    </xf>
    <xf numFmtId="0" fontId="16" fillId="0" borderId="0" xfId="0" applyFont="1"/>
    <xf numFmtId="0" fontId="16" fillId="0" borderId="12" xfId="7" applyFont="1" applyBorder="1" applyAlignment="1">
      <alignment horizontal="center" vertical="center"/>
    </xf>
    <xf numFmtId="0" fontId="16" fillId="0" borderId="6" xfId="8" applyFont="1" applyBorder="1" applyAlignment="1">
      <alignment horizontal="centerContinuous"/>
    </xf>
    <xf numFmtId="3" fontId="16" fillId="0" borderId="0" xfId="7" applyNumberFormat="1" applyFont="1" applyAlignment="1">
      <alignment horizontal="centerContinuous" vertical="center"/>
    </xf>
    <xf numFmtId="165" fontId="16" fillId="0" borderId="0" xfId="7" applyNumberFormat="1" applyFont="1" applyAlignment="1">
      <alignment horizontal="centerContinuous"/>
    </xf>
    <xf numFmtId="165" fontId="16" fillId="0" borderId="7" xfId="7" applyNumberFormat="1" applyFont="1" applyBorder="1" applyAlignment="1">
      <alignment horizontal="centerContinuous"/>
    </xf>
    <xf numFmtId="0" fontId="15" fillId="0" borderId="13" xfId="7" applyFont="1" applyBorder="1" applyAlignment="1">
      <alignment horizontal="left" vertical="top"/>
    </xf>
    <xf numFmtId="3" fontId="15" fillId="0" borderId="6" xfId="7" applyNumberFormat="1" applyFont="1" applyBorder="1" applyAlignment="1">
      <alignment horizontal="centerContinuous" vertical="center"/>
    </xf>
    <xf numFmtId="3" fontId="15" fillId="0" borderId="0" xfId="7" applyNumberFormat="1" applyFont="1" applyAlignment="1">
      <alignment horizontal="centerContinuous" vertical="center"/>
    </xf>
    <xf numFmtId="17" fontId="16" fillId="0" borderId="12" xfId="7" applyNumberFormat="1" applyFont="1" applyBorder="1" applyAlignment="1">
      <alignment horizontal="center" vertical="center"/>
    </xf>
    <xf numFmtId="0" fontId="17" fillId="0" borderId="6" xfId="7" applyFont="1" applyBorder="1" applyAlignment="1">
      <alignment horizontal="centerContinuous"/>
    </xf>
    <xf numFmtId="0" fontId="16" fillId="0" borderId="0" xfId="7" applyFont="1" applyAlignment="1">
      <alignment horizontal="centerContinuous"/>
    </xf>
    <xf numFmtId="3" fontId="16" fillId="0" borderId="0" xfId="7" applyNumberFormat="1" applyFont="1" applyAlignment="1">
      <alignment horizontal="centerContinuous"/>
    </xf>
    <xf numFmtId="165" fontId="17" fillId="0" borderId="0" xfId="7" applyNumberFormat="1" applyFont="1" applyAlignment="1">
      <alignment horizontal="centerContinuous"/>
    </xf>
    <xf numFmtId="165" fontId="17" fillId="0" borderId="7" xfId="7" applyNumberFormat="1" applyFont="1" applyBorder="1" applyAlignment="1">
      <alignment horizontal="centerContinuous"/>
    </xf>
    <xf numFmtId="0" fontId="15" fillId="0" borderId="13" xfId="7" applyFont="1" applyBorder="1" applyAlignment="1">
      <alignment horizontal="left"/>
    </xf>
    <xf numFmtId="0" fontId="16" fillId="0" borderId="6" xfId="8" applyFont="1" applyBorder="1"/>
    <xf numFmtId="165" fontId="15" fillId="0" borderId="0" xfId="7" applyNumberFormat="1" applyFont="1" applyAlignment="1">
      <alignment horizontal="centerContinuous"/>
    </xf>
    <xf numFmtId="165" fontId="15" fillId="0" borderId="7" xfId="7" applyNumberFormat="1" applyFont="1" applyBorder="1" applyAlignment="1">
      <alignment horizontal="centerContinuous"/>
    </xf>
    <xf numFmtId="0" fontId="16" fillId="0" borderId="14" xfId="9" applyFont="1" applyBorder="1" applyAlignment="1">
      <alignment horizontal="center"/>
    </xf>
    <xf numFmtId="0" fontId="15" fillId="0" borderId="8" xfId="8" applyFont="1" applyBorder="1" applyAlignment="1">
      <alignment horizontal="centerContinuous"/>
    </xf>
    <xf numFmtId="3" fontId="16" fillId="0" borderId="9" xfId="7" applyNumberFormat="1" applyFont="1" applyBorder="1"/>
    <xf numFmtId="165" fontId="16" fillId="0" borderId="9" xfId="7" quotePrefix="1" applyNumberFormat="1" applyFont="1" applyBorder="1"/>
    <xf numFmtId="165" fontId="16" fillId="0" borderId="10" xfId="7" quotePrefix="1" applyNumberFormat="1" applyFont="1" applyBorder="1"/>
    <xf numFmtId="0" fontId="13" fillId="0" borderId="0" xfId="0" quotePrefix="1" applyFont="1"/>
    <xf numFmtId="0" fontId="13" fillId="0" borderId="15" xfId="0" applyFont="1" applyBorder="1"/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/>
    <xf numFmtId="0" fontId="12" fillId="3" borderId="1" xfId="2" applyFont="1" applyFill="1">
      <alignment horizontal="left" vertical="center" indent="1"/>
    </xf>
    <xf numFmtId="0" fontId="12" fillId="3" borderId="1" xfId="2" applyFont="1" applyFill="1" applyAlignment="1">
      <alignment horizontal="center" vertical="center"/>
    </xf>
    <xf numFmtId="0" fontId="11" fillId="0" borderId="0" xfId="4" applyFont="1" applyAlignment="1">
      <alignment vertical="center"/>
    </xf>
    <xf numFmtId="3" fontId="11" fillId="0" borderId="0" xfId="5" applyNumberFormat="1" applyFont="1">
      <alignment horizontal="right" vertical="center" indent="1"/>
    </xf>
    <xf numFmtId="4" fontId="12" fillId="0" borderId="0" xfId="0" applyNumberFormat="1" applyFont="1"/>
    <xf numFmtId="3" fontId="16" fillId="0" borderId="12" xfId="7" applyNumberFormat="1" applyFont="1" applyBorder="1" applyAlignment="1">
      <alignment horizontal="center" vertical="center"/>
    </xf>
    <xf numFmtId="3" fontId="16" fillId="0" borderId="14" xfId="9" applyNumberFormat="1" applyFont="1" applyBorder="1" applyAlignment="1">
      <alignment horizontal="center"/>
    </xf>
    <xf numFmtId="3" fontId="14" fillId="5" borderId="2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15" xfId="0" applyFont="1" applyBorder="1"/>
    <xf numFmtId="0" fontId="3" fillId="4" borderId="1" xfId="2" applyFont="1" applyFill="1">
      <alignment horizontal="left" vertical="center" indent="1"/>
    </xf>
    <xf numFmtId="3" fontId="3" fillId="4" borderId="1" xfId="6" applyNumberFormat="1" applyFont="1" applyFill="1" applyAlignment="1">
      <alignment horizontal="left" vertical="center" indent="1"/>
    </xf>
    <xf numFmtId="3" fontId="3" fillId="4" borderId="1" xfId="6" applyNumberFormat="1" applyFont="1" applyFill="1">
      <alignment horizontal="right" vertical="center" indent="1"/>
    </xf>
    <xf numFmtId="3" fontId="7" fillId="4" borderId="1" xfId="6" applyNumberFormat="1" applyFont="1" applyFill="1" applyAlignment="1">
      <alignment horizontal="center" vertical="center"/>
    </xf>
    <xf numFmtId="0" fontId="19" fillId="6" borderId="2" xfId="0" applyFont="1" applyFill="1" applyBorder="1"/>
    <xf numFmtId="167" fontId="20" fillId="6" borderId="2" xfId="0" applyNumberFormat="1" applyFont="1" applyFill="1" applyBorder="1"/>
    <xf numFmtId="0" fontId="20" fillId="6" borderId="2" xfId="0" applyFont="1" applyFill="1" applyBorder="1"/>
    <xf numFmtId="3" fontId="20" fillId="6" borderId="2" xfId="0" applyNumberFormat="1" applyFont="1" applyFill="1" applyBorder="1"/>
    <xf numFmtId="49" fontId="22" fillId="0" borderId="2" xfId="11" applyNumberFormat="1" applyFont="1" applyBorder="1" applyAlignment="1">
      <alignment horizontal="center"/>
    </xf>
    <xf numFmtId="4" fontId="22" fillId="0" borderId="2" xfId="11" applyNumberFormat="1" applyFont="1" applyBorder="1" applyAlignment="1">
      <alignment horizontal="center"/>
    </xf>
    <xf numFmtId="49" fontId="3" fillId="0" borderId="2" xfId="11" applyNumberFormat="1" applyFont="1" applyBorder="1"/>
    <xf numFmtId="4" fontId="23" fillId="0" borderId="2" xfId="0" applyNumberFormat="1" applyFont="1" applyBorder="1" applyAlignment="1">
      <alignment horizontal="right"/>
    </xf>
    <xf numFmtId="4" fontId="23" fillId="0" borderId="14" xfId="0" applyNumberFormat="1" applyFont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0" fontId="24" fillId="0" borderId="0" xfId="0" applyFont="1"/>
    <xf numFmtId="4" fontId="24" fillId="0" borderId="0" xfId="0" applyNumberFormat="1" applyFont="1"/>
    <xf numFmtId="0" fontId="20" fillId="6" borderId="2" xfId="0" applyFont="1" applyFill="1" applyBorder="1" applyAlignment="1">
      <alignment horizontal="center"/>
    </xf>
    <xf numFmtId="167" fontId="19" fillId="6" borderId="2" xfId="0" applyNumberFormat="1" applyFont="1" applyFill="1" applyBorder="1" applyAlignment="1">
      <alignment horizontal="center"/>
    </xf>
    <xf numFmtId="4" fontId="0" fillId="0" borderId="0" xfId="0" applyNumberFormat="1"/>
    <xf numFmtId="0" fontId="21" fillId="0" borderId="0" xfId="0" applyFont="1"/>
    <xf numFmtId="0" fontId="20" fillId="0" borderId="0" xfId="0" applyFont="1"/>
    <xf numFmtId="3" fontId="20" fillId="0" borderId="2" xfId="0" applyNumberFormat="1" applyFont="1" applyBorder="1"/>
    <xf numFmtId="0" fontId="21" fillId="6" borderId="0" xfId="0" applyFont="1" applyFill="1"/>
    <xf numFmtId="3" fontId="21" fillId="0" borderId="0" xfId="0" applyNumberFormat="1" applyFont="1"/>
    <xf numFmtId="167" fontId="21" fillId="0" borderId="0" xfId="0" applyNumberFormat="1" applyFont="1"/>
    <xf numFmtId="49" fontId="21" fillId="0" borderId="2" xfId="11" applyNumberFormat="1" applyFont="1" applyBorder="1" applyAlignment="1">
      <alignment horizontal="center"/>
    </xf>
    <xf numFmtId="4" fontId="21" fillId="0" borderId="2" xfId="11" applyNumberFormat="1" applyFont="1" applyBorder="1" applyAlignment="1">
      <alignment horizontal="center"/>
    </xf>
    <xf numFmtId="0" fontId="20" fillId="0" borderId="0" xfId="0" pivotButton="1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3" fontId="20" fillId="0" borderId="0" xfId="0" pivotButton="1" applyNumberFormat="1" applyFont="1"/>
    <xf numFmtId="3" fontId="20" fillId="0" borderId="0" xfId="0" applyNumberFormat="1" applyFont="1"/>
    <xf numFmtId="167" fontId="19" fillId="0" borderId="2" xfId="0" applyNumberFormat="1" applyFont="1" applyBorder="1"/>
    <xf numFmtId="167" fontId="25" fillId="0" borderId="2" xfId="0" applyNumberFormat="1" applyFont="1" applyBorder="1"/>
    <xf numFmtId="3" fontId="26" fillId="0" borderId="0" xfId="7" applyNumberFormat="1" applyFont="1"/>
    <xf numFmtId="3" fontId="27" fillId="0" borderId="0" xfId="7" applyNumberFormat="1" applyFont="1"/>
    <xf numFmtId="3" fontId="28" fillId="0" borderId="0" xfId="7" applyNumberFormat="1" applyFont="1"/>
    <xf numFmtId="0" fontId="26" fillId="0" borderId="0" xfId="7" applyFont="1"/>
    <xf numFmtId="0" fontId="29" fillId="0" borderId="0" xfId="0" applyFont="1"/>
    <xf numFmtId="0" fontId="20" fillId="0" borderId="0" xfId="0" applyFont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9" fontId="13" fillId="0" borderId="0" xfId="1" applyFont="1"/>
    <xf numFmtId="4" fontId="13" fillId="0" borderId="0" xfId="0" applyNumberFormat="1" applyFont="1"/>
    <xf numFmtId="14" fontId="22" fillId="0" borderId="2" xfId="11" applyNumberFormat="1" applyFont="1" applyBorder="1" applyAlignment="1">
      <alignment horizontal="center"/>
    </xf>
    <xf numFmtId="14" fontId="0" fillId="0" borderId="0" xfId="0" applyNumberFormat="1"/>
    <xf numFmtId="0" fontId="3" fillId="0" borderId="2" xfId="11" applyFont="1" applyBorder="1" applyAlignment="1">
      <alignment horizontal="center"/>
    </xf>
    <xf numFmtId="0" fontId="32" fillId="0" borderId="16" xfId="0" applyFont="1" applyBorder="1" applyAlignment="1">
      <alignment horizontal="left" vertical="center" wrapText="1"/>
    </xf>
    <xf numFmtId="49" fontId="3" fillId="0" borderId="2" xfId="11" applyNumberFormat="1" applyFont="1" applyBorder="1" applyAlignment="1">
      <alignment horizontal="center"/>
    </xf>
    <xf numFmtId="0" fontId="33" fillId="0" borderId="16" xfId="0" applyFont="1" applyBorder="1" applyAlignment="1">
      <alignment horizontal="left" wrapText="1"/>
    </xf>
    <xf numFmtId="14" fontId="3" fillId="0" borderId="2" xfId="11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3" fontId="6" fillId="0" borderId="0" xfId="7" quotePrefix="1" applyNumberFormat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4" fillId="0" borderId="16" xfId="0" applyFont="1" applyBorder="1" applyAlignment="1">
      <alignment horizontal="left" wrapText="1"/>
    </xf>
    <xf numFmtId="0" fontId="35" fillId="0" borderId="16" xfId="0" applyFont="1" applyBorder="1" applyAlignment="1">
      <alignment horizontal="left" vertical="center" wrapText="1"/>
    </xf>
    <xf numFmtId="14" fontId="3" fillId="0" borderId="0" xfId="0" applyNumberFormat="1" applyFont="1"/>
    <xf numFmtId="49" fontId="3" fillId="4" borderId="2" xfId="11" applyNumberFormat="1" applyFont="1" applyFill="1" applyBorder="1" applyAlignment="1">
      <alignment horizontal="center"/>
    </xf>
    <xf numFmtId="14" fontId="3" fillId="4" borderId="2" xfId="11" applyNumberFormat="1" applyFont="1" applyFill="1" applyBorder="1" applyAlignment="1">
      <alignment horizontal="center"/>
    </xf>
    <xf numFmtId="0" fontId="3" fillId="4" borderId="2" xfId="11" applyFont="1" applyFill="1" applyBorder="1" applyAlignment="1">
      <alignment horizontal="center"/>
    </xf>
    <xf numFmtId="49" fontId="3" fillId="4" borderId="2" xfId="11" applyNumberFormat="1" applyFont="1" applyFill="1" applyBorder="1"/>
    <xf numFmtId="4" fontId="23" fillId="4" borderId="2" xfId="0" applyNumberFormat="1" applyFont="1" applyFill="1" applyBorder="1" applyAlignment="1">
      <alignment horizontal="right"/>
    </xf>
    <xf numFmtId="0" fontId="3" fillId="4" borderId="0" xfId="0" applyFont="1" applyFill="1" applyAlignment="1">
      <alignment vertical="center" wrapText="1"/>
    </xf>
    <xf numFmtId="49" fontId="3" fillId="9" borderId="2" xfId="11" applyNumberFormat="1" applyFont="1" applyFill="1" applyBorder="1" applyAlignment="1">
      <alignment horizontal="center"/>
    </xf>
    <xf numFmtId="14" fontId="3" fillId="9" borderId="2" xfId="11" applyNumberFormat="1" applyFont="1" applyFill="1" applyBorder="1" applyAlignment="1">
      <alignment horizontal="center"/>
    </xf>
    <xf numFmtId="0" fontId="3" fillId="9" borderId="2" xfId="11" applyFont="1" applyFill="1" applyBorder="1" applyAlignment="1">
      <alignment horizontal="center"/>
    </xf>
    <xf numFmtId="49" fontId="3" fillId="9" borderId="2" xfId="11" applyNumberFormat="1" applyFont="1" applyFill="1" applyBorder="1"/>
    <xf numFmtId="4" fontId="23" fillId="9" borderId="2" xfId="0" applyNumberFormat="1" applyFont="1" applyFill="1" applyBorder="1" applyAlignment="1">
      <alignment horizontal="right"/>
    </xf>
    <xf numFmtId="0" fontId="3" fillId="9" borderId="0" xfId="0" applyFont="1" applyFill="1" applyAlignment="1">
      <alignment vertical="center" wrapText="1"/>
    </xf>
    <xf numFmtId="167" fontId="13" fillId="6" borderId="2" xfId="0" applyNumberFormat="1" applyFont="1" applyFill="1" applyBorder="1" applyAlignment="1">
      <alignment horizontal="center"/>
    </xf>
    <xf numFmtId="0" fontId="36" fillId="7" borderId="2" xfId="12" applyFont="1" applyBorder="1" applyAlignment="1">
      <alignment horizontal="center"/>
    </xf>
    <xf numFmtId="0" fontId="20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/>
    </xf>
    <xf numFmtId="3" fontId="20" fillId="6" borderId="2" xfId="0" applyNumberFormat="1" applyFont="1" applyFill="1" applyBorder="1" applyAlignment="1">
      <alignment vertical="center"/>
    </xf>
    <xf numFmtId="167" fontId="13" fillId="6" borderId="2" xfId="0" applyNumberFormat="1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 wrapText="1"/>
    </xf>
    <xf numFmtId="0" fontId="36" fillId="7" borderId="2" xfId="12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7" fillId="8" borderId="2" xfId="13" applyFont="1" applyBorder="1" applyAlignment="1">
      <alignment horizontal="center" vertical="center"/>
    </xf>
    <xf numFmtId="0" fontId="25" fillId="0" borderId="0" xfId="0" applyFont="1"/>
    <xf numFmtId="3" fontId="20" fillId="6" borderId="2" xfId="0" applyNumberFormat="1" applyFont="1" applyFill="1" applyBorder="1" applyAlignment="1">
      <alignment horizontal="right"/>
    </xf>
    <xf numFmtId="0" fontId="24" fillId="0" borderId="0" xfId="15" applyFont="1"/>
    <xf numFmtId="0" fontId="38" fillId="0" borderId="0" xfId="0" applyFont="1"/>
    <xf numFmtId="0" fontId="21" fillId="0" borderId="13" xfId="15" applyFont="1" applyBorder="1" applyAlignment="1">
      <alignment vertical="center"/>
    </xf>
    <xf numFmtId="0" fontId="20" fillId="0" borderId="2" xfId="11" applyFont="1" applyBorder="1"/>
    <xf numFmtId="0" fontId="20" fillId="0" borderId="2" xfId="15" applyFont="1" applyBorder="1"/>
    <xf numFmtId="0" fontId="20" fillId="0" borderId="2" xfId="15" applyFont="1" applyBorder="1" applyAlignment="1">
      <alignment horizontal="center"/>
    </xf>
    <xf numFmtId="4" fontId="20" fillId="0" borderId="2" xfId="15" applyNumberFormat="1" applyFont="1" applyBorder="1"/>
    <xf numFmtId="4" fontId="20" fillId="0" borderId="0" xfId="0" pivotButton="1" applyNumberFormat="1" applyFont="1"/>
    <xf numFmtId="0" fontId="20" fillId="6" borderId="0" xfId="0" applyFont="1" applyFill="1"/>
    <xf numFmtId="1" fontId="14" fillId="5" borderId="2" xfId="0" applyNumberFormat="1" applyFont="1" applyFill="1" applyBorder="1" applyAlignment="1">
      <alignment horizontal="right" vertical="center"/>
    </xf>
    <xf numFmtId="3" fontId="14" fillId="5" borderId="2" xfId="0" applyNumberFormat="1" applyFont="1" applyFill="1" applyBorder="1" applyAlignment="1">
      <alignment horizontal="right" vertical="center"/>
    </xf>
    <xf numFmtId="0" fontId="21" fillId="6" borderId="0" xfId="0" quotePrefix="1" applyFont="1" applyFill="1"/>
    <xf numFmtId="0" fontId="20" fillId="6" borderId="0" xfId="0" quotePrefix="1" applyFont="1" applyFill="1"/>
    <xf numFmtId="167" fontId="20" fillId="0" borderId="0" xfId="0" applyNumberFormat="1" applyFont="1"/>
    <xf numFmtId="0" fontId="18" fillId="0" borderId="0" xfId="0" applyFont="1"/>
    <xf numFmtId="49" fontId="39" fillId="0" borderId="2" xfId="11" applyNumberFormat="1" applyFont="1" applyBorder="1" applyAlignment="1">
      <alignment horizontal="center"/>
    </xf>
    <xf numFmtId="0" fontId="39" fillId="0" borderId="13" xfId="15" applyFont="1" applyBorder="1" applyAlignment="1">
      <alignment vertical="center"/>
    </xf>
    <xf numFmtId="0" fontId="40" fillId="0" borderId="2" xfId="11" applyFont="1" applyBorder="1"/>
    <xf numFmtId="0" fontId="40" fillId="0" borderId="2" xfId="15" applyFont="1" applyBorder="1"/>
    <xf numFmtId="0" fontId="40" fillId="0" borderId="2" xfId="15" applyFont="1" applyBorder="1" applyAlignment="1">
      <alignment horizontal="center"/>
    </xf>
    <xf numFmtId="4" fontId="40" fillId="0" borderId="2" xfId="15" applyNumberFormat="1" applyFont="1" applyBorder="1"/>
    <xf numFmtId="3" fontId="20" fillId="6" borderId="2" xfId="0" applyNumberFormat="1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42" fillId="10" borderId="2" xfId="16" applyFont="1" applyBorder="1" applyAlignment="1">
      <alignment horizontal="center" vertical="center"/>
    </xf>
    <xf numFmtId="4" fontId="3" fillId="4" borderId="2" xfId="11" applyNumberFormat="1" applyFont="1" applyFill="1" applyBorder="1" applyAlignment="1">
      <alignment horizontal="right"/>
    </xf>
    <xf numFmtId="0" fontId="20" fillId="0" borderId="2" xfId="0" applyFont="1" applyBorder="1"/>
    <xf numFmtId="4" fontId="20" fillId="0" borderId="2" xfId="0" applyNumberFormat="1" applyFont="1" applyBorder="1"/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</cellXfs>
  <cellStyles count="17">
    <cellStyle name="Bad" xfId="13" builtinId="27"/>
    <cellStyle name="Comma 3 4" xfId="10" xr:uid="{2642E14A-2DC6-4940-8CDA-F30D4DF21EED}"/>
    <cellStyle name="Good" xfId="12" builtinId="26"/>
    <cellStyle name="Neutral" xfId="16" builtinId="28"/>
    <cellStyle name="Normal" xfId="0" builtinId="0"/>
    <cellStyle name="Normal 10" xfId="15" xr:uid="{278B80E5-7FC7-4DFB-BA5E-CDF7BC933FAA}"/>
    <cellStyle name="Normal 11 7" xfId="11" xr:uid="{E3D1D895-DE33-49EB-97AE-DBAFA95E853C}"/>
    <cellStyle name="Normal 2" xfId="8" xr:uid="{398B01AC-6CBC-47FD-91FE-902D2E08E681}"/>
    <cellStyle name="Normal 3" xfId="3" xr:uid="{2D8B662E-C158-4FF4-864F-036BEBA171E8}"/>
    <cellStyle name="Normal 52" xfId="14" xr:uid="{C3645089-8CFC-4F14-9793-AF1F6DEA9D22}"/>
    <cellStyle name="Normal_Bilan Ancenis" xfId="7" xr:uid="{7A3092CD-B4DC-4482-BBB8-F2D81FEFBDF0}"/>
    <cellStyle name="Normal_Circu. Frs" xfId="9" xr:uid="{0C69227F-D3E9-4B6B-98D6-178D9DCE2BAC}"/>
    <cellStyle name="Per cent" xfId="1" builtinId="5"/>
    <cellStyle name="Style_Caption" xfId="4" xr:uid="{8806E7C6-D4D2-45E4-A527-35636C174E01}"/>
    <cellStyle name="Style_Caption_Num" xfId="5" xr:uid="{45239A2F-4F22-4DA8-B0C0-910BD243250D}"/>
    <cellStyle name="Style_Type" xfId="2" xr:uid="{9ACD924A-122D-40CF-AC32-EAD437FB2130}"/>
    <cellStyle name="Style_Type_Num" xfId="6" xr:uid="{BC7A6510-42CB-46CD-A820-09A6B3966511}"/>
  </cellStyles>
  <dxfs count="76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pivotCacheDefinition" Target="pivotCache/pivotCacheDefinition1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pivotCacheDefinition" Target="pivotCache/pivotCacheDefinition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pivotCacheDefinition" Target="pivotCache/pivotCacheDefinition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personal/kevin_zgheib_fr_ey_com/Documents/Desktop/Macro%20BDH%20Lead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GCROIX/My%20Documents/Audit%20Work/AFFYMETRIX/Lead/2010_AFF_A._Leads%2031.12.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BERTRAND/REPORTIN/FY96/05_96/REPORT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ata/Blandine/REPORTIN/Fy2002/02_02/OD_paie0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ocuments%20and%20Settings/aloriot/Desktop/Tools/Pilote%20GAMx%20Leads/GAMx%20Lead%20Schedule%20Generator%20V1.0f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HChevallier/Desktop/MANN%20+%20HUMMEL/Final/2011.Final%20-%20Leads%20au%2031.12%20(avant%20I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SBonnet/Documents/Sporever/Media%20365/Fournisseurs/Copy%20of%20Read%20Only%20-%2012.15%20-%20FIN%20-%20Media%20365%20-%20A.1%20Leads~tmp081119127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SBonnet/AppData/Local/Temp/CanvasEvidence/d1683d8349ab48ca986235ac28d3b2e6/Read%20Only%20-%202015%20-%20IREC%20-%20Final%20-%20Leads%2031.12.2015%20v~tmp2916473340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CTANG/Desktop/CLUB%20MED/Final/2010/425%20-%20Villages%20France/Club%20Med%20-%2030042010%20-%20Leads%20425%20VAU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RW1GUALIJU01/aws/Mes%20documents/0Dossiers%20clients/Groupe%20Vnu/Newmonday.com/lead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Users/CEnger/AppData/Local/Microsoft/Windows/Temporary%20Internet%20Files/Content.Outlook/L2NU7OY8/GAMxLSGv2.31-f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Boutouiller/Desktop/Antargaz/2018/BDH/EasYLeads_V3_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~1/froux/LOCALS~1/Temp/R&#233;pertoire%20temporaire%204%20pour%20pp_sFH_3-DCP.zip/pp_sFH_3-DC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PWAGNER/My%20Documents/E&amp;Y/JOB/Assurance/02.%20SITA%20IDF/Y2012/2012_Q4/03.%20VAL%20HORIZON/Final/1212_VAL'HORIZON_N.0%20-%20Fournisseu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$05-Controle%20de%20gestion%20(controle)/Reporting/Fy%202007/TD%20France/Q4%20Fy07/01-2007/Hyp%202007-01_v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WINDOWS/TEMP/GAMxFiles/hfkfjc2ca6kcqrqwdmztqhzy4i2kz3b6tgiesba3ckh4c2dnzw3n/f&#233;vr.%2011%2013/3aa0d807afd849cc9561a8dc986b054a/2012_FIN_VB_%20Leads%20V1%2031.12.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GBourson/Documents/CanvasDocHelper/Evidence/6c25df0642c04a65864573b5e4598fc9/FY19%20-%20BDH%20-%20Seuils%20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ople.ey.com/Documents%20and%20Settings/HChevallier/Desktop/HELP%20AD/FRANCE%20-%20GAMx%20Lead%20Schedule%20Generator%20-%20V2.0.2-f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Model"/>
      <sheetName val="Main"/>
      <sheetName val="Parameters"/>
      <sheetName val="Calculations"/>
      <sheetName val="Mapping"/>
      <sheetName val="FS"/>
      <sheetName val="TB1"/>
      <sheetName val="TB2"/>
      <sheetName val="TB3"/>
      <sheetName val="TB4"/>
      <sheetName val="TB-Clean"/>
      <sheetName val="Ratios"/>
      <sheetName val="Settings"/>
      <sheetName val="LS_Standard"/>
      <sheetName val="FS_Standard"/>
      <sheetName val="Ratios-EMEIA"/>
      <sheetName val="Mapping-EMEIA"/>
      <sheetName val="Settings-EMEIA"/>
      <sheetName val="FS-EMEIA"/>
      <sheetName val="Settings-FR"/>
      <sheetName val="Ratios-FR"/>
      <sheetName val="Mapping-FR"/>
      <sheetName val="FS-FR"/>
    </sheetNames>
    <sheetDataSet>
      <sheetData sheetId="0"/>
      <sheetData sheetId="1"/>
      <sheetData sheetId="2">
        <row r="9">
          <cell r="B9" t="str">
            <v>EasY Leads</v>
          </cell>
          <cell r="R9" t="str">
            <v>Generate audit leads from trial balances</v>
          </cell>
          <cell r="S9" t="str">
            <v>Générer les leads d'audit à partir des balances générales.</v>
          </cell>
        </row>
        <row r="10">
          <cell r="B10" t="str">
            <v>2017.06_3.2.02e</v>
          </cell>
          <cell r="R10" t="str">
            <v>Generate the additional FS sheet in the file result of macro Easy Leads</v>
          </cell>
          <cell r="S10" t="str">
            <v>Générer la feuille FS pour le fichier résultat de la macro Easy Leads</v>
          </cell>
        </row>
        <row r="11">
          <cell r="L11" t="str">
            <v>- A dedicated Quick Start Guide is available in Atlas.
- Verify that there is no new version of the application.
- Click on button ? to have an access to FAQ.
- If you have other open Excel files, save before using the macro.</v>
          </cell>
          <cell r="M11" t="str">
            <v>- Un guide utilisateur est disponible sous Atlas. 
- Vérifier qu'il n'existe pas une nouvelle version de l'application.
- Cliquer sur le bouton ? pour avoir accès aux FAQ.
- Si vous avez d'autres fichiers Excel ouverts,  sauvegarder les avant d'utiliser la macro.</v>
          </cell>
          <cell r="R11" t="str">
            <v xml:space="preserve"> </v>
          </cell>
          <cell r="S11" t="str">
            <v xml:space="preserve"> </v>
          </cell>
        </row>
        <row r="12">
          <cell r="L12" t="str">
            <v>Check your Atlas documentation</v>
          </cell>
          <cell r="M12" t="str">
            <v>https://internal.ey.net/sites/FraMaLux_Assurance/SitePages/EasY%20Suite.aspx</v>
          </cell>
          <cell r="R12" t="str">
            <v xml:space="preserve"> </v>
          </cell>
          <cell r="S12" t="str">
            <v xml:space="preserve"> </v>
          </cell>
        </row>
        <row r="14">
          <cell r="B14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11">
          <cell r="C11">
            <v>0</v>
          </cell>
          <cell r="F11">
            <v>0</v>
          </cell>
        </row>
        <row r="41">
          <cell r="F41">
            <v>0</v>
          </cell>
        </row>
      </sheetData>
      <sheetData sheetId="1">
        <row r="38">
          <cell r="C38">
            <v>7.0668600000000001</v>
          </cell>
        </row>
        <row r="56">
          <cell r="F56">
            <v>0</v>
          </cell>
          <cell r="G56">
            <v>7.1200000000000005E-3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8 100"/>
      <sheetName val="418 100"/>
      <sheetName val="422 100"/>
      <sheetName val="426200-Bis"/>
      <sheetName val="428 610"/>
      <sheetName val="428 650"/>
      <sheetName val="431 120"/>
      <sheetName val="437 200"/>
      <sheetName val="437 210"/>
      <sheetName val="437 280"/>
      <sheetName val="437 310"/>
      <sheetName val="437 320"/>
      <sheetName val="437 330"/>
      <sheetName val="437 340"/>
      <sheetName val="437 35"/>
      <sheetName val="437 450"/>
      <sheetName val="437 480"/>
      <sheetName val="437 500"/>
      <sheetName val="437 510"/>
      <sheetName val="437 700"/>
      <sheetName val="438 600"/>
      <sheetName val="442400"/>
      <sheetName val="444 200"/>
      <sheetName val="447 200"/>
      <sheetName val="448 60"/>
      <sheetName val="448 61"/>
      <sheetName val="448 62"/>
      <sheetName val="448 650"/>
      <sheetName val="486000"/>
      <sheetName val="487000"/>
      <sheetName val="T26XME2-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2"/>
      <sheetName val="TSAPAIE"/>
      <sheetName val="Paris"/>
    </sheetNames>
    <sheetDataSet>
      <sheetData sheetId="0"/>
      <sheetData sheetId="1">
        <row r="2">
          <cell r="C2">
            <v>421002</v>
          </cell>
          <cell r="D2">
            <v>10</v>
          </cell>
          <cell r="E2" t="str">
            <v>821I</v>
          </cell>
          <cell r="F2" t="str">
            <v>0X99</v>
          </cell>
          <cell r="H2">
            <v>0</v>
          </cell>
          <cell r="I2">
            <v>3426147</v>
          </cell>
          <cell r="J2">
            <v>-3426147</v>
          </cell>
          <cell r="K2">
            <v>4</v>
          </cell>
          <cell r="O2">
            <v>-34261.47</v>
          </cell>
        </row>
        <row r="3">
          <cell r="C3">
            <v>421002</v>
          </cell>
          <cell r="D3">
            <v>10</v>
          </cell>
          <cell r="E3" t="str">
            <v>850I</v>
          </cell>
          <cell r="F3" t="str">
            <v>0X99</v>
          </cell>
          <cell r="H3">
            <v>0</v>
          </cell>
          <cell r="I3">
            <v>313529</v>
          </cell>
          <cell r="J3">
            <v>-313529</v>
          </cell>
          <cell r="K3">
            <v>4</v>
          </cell>
          <cell r="O3">
            <v>-3135.29</v>
          </cell>
        </row>
        <row r="4">
          <cell r="C4">
            <v>421002</v>
          </cell>
          <cell r="D4">
            <v>20</v>
          </cell>
          <cell r="E4" t="str">
            <v>821I</v>
          </cell>
          <cell r="F4" t="str">
            <v>0X99</v>
          </cell>
          <cell r="H4">
            <v>0</v>
          </cell>
          <cell r="I4">
            <v>7286574</v>
          </cell>
          <cell r="J4">
            <v>-7286574</v>
          </cell>
          <cell r="K4">
            <v>4</v>
          </cell>
          <cell r="O4">
            <v>-72865.740000000005</v>
          </cell>
        </row>
        <row r="5">
          <cell r="C5">
            <v>421002</v>
          </cell>
          <cell r="D5">
            <v>20</v>
          </cell>
          <cell r="E5" t="str">
            <v>821I</v>
          </cell>
          <cell r="F5" t="str">
            <v>1X99</v>
          </cell>
          <cell r="H5">
            <v>0</v>
          </cell>
          <cell r="I5">
            <v>2803484</v>
          </cell>
          <cell r="J5">
            <v>-2803484</v>
          </cell>
          <cell r="K5">
            <v>4</v>
          </cell>
          <cell r="O5">
            <v>-28034.84</v>
          </cell>
        </row>
        <row r="6">
          <cell r="C6">
            <v>421002</v>
          </cell>
          <cell r="D6">
            <v>20</v>
          </cell>
          <cell r="E6" t="str">
            <v>821I</v>
          </cell>
          <cell r="F6" t="str">
            <v>2X99</v>
          </cell>
          <cell r="H6">
            <v>0</v>
          </cell>
          <cell r="I6">
            <v>4809641</v>
          </cell>
          <cell r="J6">
            <v>-4809641</v>
          </cell>
          <cell r="K6">
            <v>4</v>
          </cell>
          <cell r="O6">
            <v>-48096.41</v>
          </cell>
        </row>
        <row r="7">
          <cell r="C7">
            <v>421002</v>
          </cell>
          <cell r="D7">
            <v>20</v>
          </cell>
          <cell r="E7" t="str">
            <v>821I</v>
          </cell>
          <cell r="F7" t="str">
            <v>3X99</v>
          </cell>
          <cell r="H7">
            <v>0</v>
          </cell>
          <cell r="I7">
            <v>3042341</v>
          </cell>
          <cell r="J7">
            <v>-3042341</v>
          </cell>
          <cell r="K7">
            <v>4</v>
          </cell>
          <cell r="O7">
            <v>-30423.41</v>
          </cell>
        </row>
        <row r="8">
          <cell r="C8">
            <v>421002</v>
          </cell>
          <cell r="D8">
            <v>20</v>
          </cell>
          <cell r="E8" t="str">
            <v>821I</v>
          </cell>
          <cell r="F8" t="str">
            <v>6X99</v>
          </cell>
          <cell r="H8">
            <v>0</v>
          </cell>
          <cell r="I8">
            <v>2471126</v>
          </cell>
          <cell r="J8">
            <v>-2471126</v>
          </cell>
          <cell r="K8">
            <v>4</v>
          </cell>
          <cell r="O8">
            <v>-24711.260000000002</v>
          </cell>
        </row>
        <row r="9">
          <cell r="C9">
            <v>421002</v>
          </cell>
          <cell r="D9">
            <v>20</v>
          </cell>
          <cell r="E9" t="str">
            <v>850I</v>
          </cell>
          <cell r="F9" t="str">
            <v>0X99</v>
          </cell>
          <cell r="H9">
            <v>0</v>
          </cell>
          <cell r="I9">
            <v>1624274</v>
          </cell>
          <cell r="J9">
            <v>-1624274</v>
          </cell>
          <cell r="K9">
            <v>4</v>
          </cell>
          <cell r="O9">
            <v>-16242.74</v>
          </cell>
        </row>
        <row r="10">
          <cell r="C10">
            <v>421002</v>
          </cell>
          <cell r="D10">
            <v>20</v>
          </cell>
          <cell r="E10" t="str">
            <v>853I</v>
          </cell>
          <cell r="F10" t="str">
            <v>0X99</v>
          </cell>
          <cell r="H10">
            <v>0</v>
          </cell>
          <cell r="I10">
            <v>1085137</v>
          </cell>
          <cell r="J10">
            <v>-1085137</v>
          </cell>
          <cell r="K10">
            <v>4</v>
          </cell>
          <cell r="O10">
            <v>-10851.37</v>
          </cell>
        </row>
        <row r="11">
          <cell r="C11">
            <v>421002</v>
          </cell>
          <cell r="D11">
            <v>21</v>
          </cell>
          <cell r="E11" t="str">
            <v>853I</v>
          </cell>
          <cell r="F11" t="str">
            <v>0X99</v>
          </cell>
          <cell r="H11">
            <v>0</v>
          </cell>
          <cell r="I11">
            <v>161099</v>
          </cell>
          <cell r="J11">
            <v>-161099</v>
          </cell>
          <cell r="K11">
            <v>4</v>
          </cell>
          <cell r="O11">
            <v>-1610.99</v>
          </cell>
        </row>
        <row r="12">
          <cell r="C12">
            <v>421002</v>
          </cell>
          <cell r="D12">
            <v>22</v>
          </cell>
          <cell r="E12" t="str">
            <v>821I</v>
          </cell>
          <cell r="F12" t="str">
            <v>4X99</v>
          </cell>
          <cell r="H12">
            <v>0</v>
          </cell>
          <cell r="I12">
            <v>2420691</v>
          </cell>
          <cell r="J12">
            <v>-2420691</v>
          </cell>
          <cell r="K12">
            <v>4</v>
          </cell>
          <cell r="O12">
            <v>-24206.91</v>
          </cell>
        </row>
        <row r="13">
          <cell r="C13">
            <v>421002</v>
          </cell>
          <cell r="D13">
            <v>22</v>
          </cell>
          <cell r="E13">
            <v>828</v>
          </cell>
          <cell r="F13" t="str">
            <v>0X99</v>
          </cell>
          <cell r="H13">
            <v>0</v>
          </cell>
          <cell r="I13">
            <v>257015</v>
          </cell>
          <cell r="J13">
            <v>-257015</v>
          </cell>
          <cell r="K13">
            <v>4</v>
          </cell>
          <cell r="O13">
            <v>-2570.15</v>
          </cell>
        </row>
        <row r="14">
          <cell r="C14">
            <v>421002</v>
          </cell>
          <cell r="D14">
            <v>22</v>
          </cell>
          <cell r="E14" t="str">
            <v>853I</v>
          </cell>
          <cell r="F14" t="str">
            <v>0X99</v>
          </cell>
          <cell r="H14">
            <v>0</v>
          </cell>
          <cell r="I14">
            <v>202097</v>
          </cell>
          <cell r="J14">
            <v>-202097</v>
          </cell>
          <cell r="K14">
            <v>4</v>
          </cell>
          <cell r="O14">
            <v>-2020.97</v>
          </cell>
        </row>
        <row r="15">
          <cell r="C15">
            <v>421002</v>
          </cell>
          <cell r="D15">
            <v>30</v>
          </cell>
          <cell r="E15" t="str">
            <v>821I</v>
          </cell>
          <cell r="F15" t="str">
            <v>1X99</v>
          </cell>
          <cell r="H15">
            <v>0</v>
          </cell>
          <cell r="I15">
            <v>367559</v>
          </cell>
          <cell r="J15">
            <v>-367559</v>
          </cell>
          <cell r="K15">
            <v>4</v>
          </cell>
          <cell r="O15">
            <v>-3675.59</v>
          </cell>
        </row>
        <row r="16">
          <cell r="C16">
            <v>421002</v>
          </cell>
          <cell r="D16">
            <v>30</v>
          </cell>
          <cell r="E16" t="str">
            <v>821I</v>
          </cell>
          <cell r="F16" t="str">
            <v>2X99</v>
          </cell>
          <cell r="H16">
            <v>0</v>
          </cell>
          <cell r="I16">
            <v>355762</v>
          </cell>
          <cell r="J16">
            <v>-355762</v>
          </cell>
          <cell r="K16">
            <v>4</v>
          </cell>
          <cell r="O16">
            <v>-3557.62</v>
          </cell>
        </row>
        <row r="17">
          <cell r="C17">
            <v>421002</v>
          </cell>
          <cell r="D17">
            <v>30</v>
          </cell>
          <cell r="E17" t="str">
            <v>821I</v>
          </cell>
          <cell r="F17" t="str">
            <v>3X99</v>
          </cell>
          <cell r="H17">
            <v>0</v>
          </cell>
          <cell r="I17">
            <v>428206</v>
          </cell>
          <cell r="J17">
            <v>-428206</v>
          </cell>
          <cell r="K17">
            <v>4</v>
          </cell>
          <cell r="O17">
            <v>-4282.0600000000004</v>
          </cell>
        </row>
        <row r="18">
          <cell r="C18">
            <v>421002</v>
          </cell>
          <cell r="D18">
            <v>30</v>
          </cell>
          <cell r="E18" t="str">
            <v>821I</v>
          </cell>
          <cell r="F18" t="str">
            <v>5X99</v>
          </cell>
          <cell r="H18">
            <v>0</v>
          </cell>
          <cell r="I18">
            <v>159453</v>
          </cell>
          <cell r="J18">
            <v>-159453</v>
          </cell>
          <cell r="K18">
            <v>4</v>
          </cell>
          <cell r="O18">
            <v>-1594.53</v>
          </cell>
        </row>
        <row r="19">
          <cell r="C19">
            <v>421002</v>
          </cell>
          <cell r="D19">
            <v>30</v>
          </cell>
          <cell r="E19" t="str">
            <v>821I</v>
          </cell>
          <cell r="F19" t="str">
            <v>6X99</v>
          </cell>
          <cell r="H19">
            <v>0</v>
          </cell>
          <cell r="I19">
            <v>238385</v>
          </cell>
          <cell r="J19">
            <v>-238385</v>
          </cell>
          <cell r="K19">
            <v>4</v>
          </cell>
          <cell r="O19">
            <v>-2383.85</v>
          </cell>
        </row>
        <row r="20">
          <cell r="C20">
            <v>421002</v>
          </cell>
          <cell r="D20">
            <v>40</v>
          </cell>
          <cell r="E20" t="str">
            <v>821I</v>
          </cell>
          <cell r="F20" t="str">
            <v>5X99</v>
          </cell>
          <cell r="H20">
            <v>0</v>
          </cell>
          <cell r="I20">
            <v>1978178</v>
          </cell>
          <cell r="J20">
            <v>-1978178</v>
          </cell>
          <cell r="K20">
            <v>4</v>
          </cell>
          <cell r="O20">
            <v>-19781.78</v>
          </cell>
        </row>
        <row r="21">
          <cell r="C21">
            <v>421002</v>
          </cell>
          <cell r="D21">
            <v>90</v>
          </cell>
          <cell r="E21" t="str">
            <v>590I</v>
          </cell>
          <cell r="F21" t="str">
            <v>9X99</v>
          </cell>
          <cell r="H21">
            <v>0</v>
          </cell>
          <cell r="I21">
            <v>2241552</v>
          </cell>
          <cell r="J21">
            <v>-2241552</v>
          </cell>
          <cell r="K21">
            <v>4</v>
          </cell>
          <cell r="O21">
            <v>-22415.52</v>
          </cell>
        </row>
        <row r="22">
          <cell r="C22">
            <v>421002</v>
          </cell>
          <cell r="D22">
            <v>90</v>
          </cell>
          <cell r="E22" t="str">
            <v>906I</v>
          </cell>
          <cell r="F22" t="str">
            <v>9X99</v>
          </cell>
          <cell r="H22">
            <v>0</v>
          </cell>
          <cell r="I22">
            <v>253009</v>
          </cell>
          <cell r="J22">
            <v>-253009</v>
          </cell>
          <cell r="K22">
            <v>4</v>
          </cell>
          <cell r="O22">
            <v>-2530.09</v>
          </cell>
        </row>
        <row r="23">
          <cell r="C23">
            <v>421002</v>
          </cell>
          <cell r="D23">
            <v>90</v>
          </cell>
          <cell r="E23" t="str">
            <v>906R</v>
          </cell>
          <cell r="H23">
            <v>0</v>
          </cell>
          <cell r="I23">
            <v>122189</v>
          </cell>
          <cell r="J23">
            <v>-122189</v>
          </cell>
          <cell r="K23">
            <v>4</v>
          </cell>
          <cell r="O23">
            <v>-1221.8900000000001</v>
          </cell>
        </row>
        <row r="24">
          <cell r="C24">
            <v>421002</v>
          </cell>
          <cell r="D24">
            <v>90</v>
          </cell>
          <cell r="E24" t="str">
            <v>930I</v>
          </cell>
          <cell r="F24" t="str">
            <v>9X99</v>
          </cell>
          <cell r="H24">
            <v>0</v>
          </cell>
          <cell r="I24">
            <v>956315</v>
          </cell>
          <cell r="J24">
            <v>-956315</v>
          </cell>
          <cell r="K24">
            <v>4</v>
          </cell>
          <cell r="O24">
            <v>-9563.15</v>
          </cell>
        </row>
        <row r="25">
          <cell r="C25">
            <v>421002</v>
          </cell>
          <cell r="D25">
            <v>90</v>
          </cell>
          <cell r="E25" t="str">
            <v>950I</v>
          </cell>
          <cell r="F25" t="str">
            <v>9X99</v>
          </cell>
          <cell r="H25">
            <v>0</v>
          </cell>
          <cell r="I25">
            <v>331363</v>
          </cell>
          <cell r="J25">
            <v>-331363</v>
          </cell>
          <cell r="K25">
            <v>4</v>
          </cell>
          <cell r="O25">
            <v>-3313.63</v>
          </cell>
        </row>
        <row r="26">
          <cell r="C26">
            <v>421002</v>
          </cell>
          <cell r="D26">
            <v>90</v>
          </cell>
          <cell r="E26" t="str">
            <v>970I</v>
          </cell>
          <cell r="F26" t="str">
            <v>9X99</v>
          </cell>
          <cell r="H26">
            <v>0</v>
          </cell>
          <cell r="I26">
            <v>222406</v>
          </cell>
          <cell r="J26">
            <v>-222406</v>
          </cell>
          <cell r="K26">
            <v>4</v>
          </cell>
          <cell r="O26">
            <v>-2224.06</v>
          </cell>
        </row>
        <row r="27">
          <cell r="C27">
            <v>422100</v>
          </cell>
          <cell r="D27">
            <v>10</v>
          </cell>
          <cell r="E27" t="str">
            <v>821I</v>
          </cell>
          <cell r="F27" t="str">
            <v>0X99</v>
          </cell>
          <cell r="H27">
            <v>0</v>
          </cell>
          <cell r="I27">
            <v>37801</v>
          </cell>
          <cell r="J27">
            <v>-37801</v>
          </cell>
          <cell r="K27">
            <v>4</v>
          </cell>
          <cell r="O27">
            <v>-378.01</v>
          </cell>
        </row>
        <row r="28">
          <cell r="C28">
            <v>422100</v>
          </cell>
          <cell r="D28">
            <v>10</v>
          </cell>
          <cell r="E28" t="str">
            <v>850I</v>
          </cell>
          <cell r="F28" t="str">
            <v>0X99</v>
          </cell>
          <cell r="H28">
            <v>0</v>
          </cell>
          <cell r="I28">
            <v>3868</v>
          </cell>
          <cell r="J28">
            <v>-3868</v>
          </cell>
          <cell r="K28">
            <v>4</v>
          </cell>
          <cell r="O28">
            <v>-38.68</v>
          </cell>
        </row>
        <row r="29">
          <cell r="C29">
            <v>422100</v>
          </cell>
          <cell r="D29">
            <v>20</v>
          </cell>
          <cell r="E29" t="str">
            <v>821I</v>
          </cell>
          <cell r="F29" t="str">
            <v>0X99</v>
          </cell>
          <cell r="H29">
            <v>0</v>
          </cell>
          <cell r="I29">
            <v>88398</v>
          </cell>
          <cell r="J29">
            <v>-88398</v>
          </cell>
          <cell r="K29">
            <v>4</v>
          </cell>
          <cell r="O29">
            <v>-883.98</v>
          </cell>
        </row>
        <row r="30">
          <cell r="C30">
            <v>422100</v>
          </cell>
          <cell r="D30">
            <v>20</v>
          </cell>
          <cell r="E30" t="str">
            <v>821I</v>
          </cell>
          <cell r="F30" t="str">
            <v>1X99</v>
          </cell>
          <cell r="H30">
            <v>0</v>
          </cell>
          <cell r="I30">
            <v>29808</v>
          </cell>
          <cell r="J30">
            <v>-29808</v>
          </cell>
          <cell r="K30">
            <v>4</v>
          </cell>
          <cell r="O30">
            <v>-298.08</v>
          </cell>
        </row>
        <row r="31">
          <cell r="C31">
            <v>422100</v>
          </cell>
          <cell r="D31">
            <v>20</v>
          </cell>
          <cell r="E31" t="str">
            <v>821I</v>
          </cell>
          <cell r="F31" t="str">
            <v>2X99</v>
          </cell>
          <cell r="H31">
            <v>0</v>
          </cell>
          <cell r="I31">
            <v>53412</v>
          </cell>
          <cell r="J31">
            <v>-53412</v>
          </cell>
          <cell r="K31">
            <v>4</v>
          </cell>
          <cell r="O31">
            <v>-534.12</v>
          </cell>
        </row>
        <row r="32">
          <cell r="C32">
            <v>422100</v>
          </cell>
          <cell r="D32">
            <v>20</v>
          </cell>
          <cell r="E32" t="str">
            <v>821I</v>
          </cell>
          <cell r="F32" t="str">
            <v>3X99</v>
          </cell>
          <cell r="H32">
            <v>0</v>
          </cell>
          <cell r="I32">
            <v>32560</v>
          </cell>
          <cell r="J32">
            <v>-32560</v>
          </cell>
          <cell r="K32">
            <v>4</v>
          </cell>
          <cell r="O32">
            <v>-325.60000000000002</v>
          </cell>
        </row>
        <row r="33">
          <cell r="C33">
            <v>422100</v>
          </cell>
          <cell r="D33">
            <v>20</v>
          </cell>
          <cell r="E33" t="str">
            <v>821I</v>
          </cell>
          <cell r="F33" t="str">
            <v>6X99</v>
          </cell>
          <cell r="H33">
            <v>0</v>
          </cell>
          <cell r="I33">
            <v>28708</v>
          </cell>
          <cell r="J33">
            <v>-28708</v>
          </cell>
          <cell r="K33">
            <v>4</v>
          </cell>
          <cell r="O33">
            <v>-287.08</v>
          </cell>
        </row>
        <row r="34">
          <cell r="C34">
            <v>422100</v>
          </cell>
          <cell r="D34">
            <v>20</v>
          </cell>
          <cell r="E34" t="str">
            <v>850I</v>
          </cell>
          <cell r="F34" t="str">
            <v>0X99</v>
          </cell>
          <cell r="H34">
            <v>0</v>
          </cell>
          <cell r="I34">
            <v>18047</v>
          </cell>
          <cell r="J34">
            <v>-18047</v>
          </cell>
          <cell r="K34">
            <v>4</v>
          </cell>
          <cell r="O34">
            <v>-180.47</v>
          </cell>
        </row>
        <row r="35">
          <cell r="C35">
            <v>422100</v>
          </cell>
          <cell r="D35">
            <v>20</v>
          </cell>
          <cell r="E35" t="str">
            <v>853I</v>
          </cell>
          <cell r="F35" t="str">
            <v>0X99</v>
          </cell>
          <cell r="H35">
            <v>0</v>
          </cell>
          <cell r="I35">
            <v>12731</v>
          </cell>
          <cell r="J35">
            <v>-12731</v>
          </cell>
          <cell r="K35">
            <v>4</v>
          </cell>
          <cell r="O35">
            <v>-127.31</v>
          </cell>
        </row>
        <row r="36">
          <cell r="C36">
            <v>422100</v>
          </cell>
          <cell r="D36">
            <v>21</v>
          </cell>
          <cell r="E36" t="str">
            <v>853I</v>
          </cell>
          <cell r="F36" t="str">
            <v>0X99</v>
          </cell>
          <cell r="H36">
            <v>0</v>
          </cell>
          <cell r="I36">
            <v>1692</v>
          </cell>
          <cell r="J36">
            <v>-1692</v>
          </cell>
          <cell r="K36">
            <v>4</v>
          </cell>
          <cell r="O36">
            <v>-16.920000000000002</v>
          </cell>
        </row>
        <row r="37">
          <cell r="C37">
            <v>422100</v>
          </cell>
          <cell r="D37">
            <v>22</v>
          </cell>
          <cell r="E37" t="str">
            <v>821I</v>
          </cell>
          <cell r="F37" t="str">
            <v>4X99</v>
          </cell>
          <cell r="H37">
            <v>0</v>
          </cell>
          <cell r="I37">
            <v>26281</v>
          </cell>
          <cell r="J37">
            <v>-26281</v>
          </cell>
          <cell r="K37">
            <v>4</v>
          </cell>
          <cell r="O37">
            <v>-262.81</v>
          </cell>
        </row>
        <row r="38">
          <cell r="C38">
            <v>422100</v>
          </cell>
          <cell r="D38">
            <v>22</v>
          </cell>
          <cell r="E38">
            <v>828</v>
          </cell>
          <cell r="F38" t="str">
            <v>0X99</v>
          </cell>
          <cell r="H38">
            <v>0</v>
          </cell>
          <cell r="I38">
            <v>2903</v>
          </cell>
          <cell r="J38">
            <v>-2903</v>
          </cell>
          <cell r="K38">
            <v>4</v>
          </cell>
          <cell r="O38">
            <v>-29.03</v>
          </cell>
        </row>
        <row r="39">
          <cell r="C39">
            <v>422100</v>
          </cell>
          <cell r="D39">
            <v>22</v>
          </cell>
          <cell r="E39" t="str">
            <v>853I</v>
          </cell>
          <cell r="F39" t="str">
            <v>0X99</v>
          </cell>
          <cell r="H39">
            <v>0</v>
          </cell>
          <cell r="I39">
            <v>2395</v>
          </cell>
          <cell r="J39">
            <v>-2395</v>
          </cell>
          <cell r="K39">
            <v>4</v>
          </cell>
          <cell r="O39">
            <v>-23.95</v>
          </cell>
        </row>
        <row r="40">
          <cell r="C40">
            <v>422100</v>
          </cell>
          <cell r="D40">
            <v>30</v>
          </cell>
          <cell r="E40" t="str">
            <v>821I</v>
          </cell>
          <cell r="F40" t="str">
            <v>1X99</v>
          </cell>
          <cell r="H40">
            <v>0</v>
          </cell>
          <cell r="I40">
            <v>4067</v>
          </cell>
          <cell r="J40">
            <v>-4067</v>
          </cell>
          <cell r="K40">
            <v>4</v>
          </cell>
          <cell r="O40">
            <v>-40.67</v>
          </cell>
        </row>
        <row r="41">
          <cell r="C41">
            <v>422100</v>
          </cell>
          <cell r="D41">
            <v>30</v>
          </cell>
          <cell r="E41" t="str">
            <v>821I</v>
          </cell>
          <cell r="F41" t="str">
            <v>2X99</v>
          </cell>
          <cell r="H41">
            <v>0</v>
          </cell>
          <cell r="I41">
            <v>3943</v>
          </cell>
          <cell r="J41">
            <v>-3943</v>
          </cell>
          <cell r="K41">
            <v>4</v>
          </cell>
          <cell r="O41">
            <v>-39.43</v>
          </cell>
        </row>
        <row r="42">
          <cell r="C42">
            <v>422100</v>
          </cell>
          <cell r="D42">
            <v>30</v>
          </cell>
          <cell r="E42" t="str">
            <v>821I</v>
          </cell>
          <cell r="F42" t="str">
            <v>3X99</v>
          </cell>
          <cell r="H42">
            <v>0</v>
          </cell>
          <cell r="I42">
            <v>4917</v>
          </cell>
          <cell r="J42">
            <v>-4917</v>
          </cell>
          <cell r="K42">
            <v>4</v>
          </cell>
          <cell r="O42">
            <v>-49.17</v>
          </cell>
        </row>
        <row r="43">
          <cell r="C43">
            <v>422100</v>
          </cell>
          <cell r="D43">
            <v>30</v>
          </cell>
          <cell r="E43" t="str">
            <v>821I</v>
          </cell>
          <cell r="F43" t="str">
            <v>5X99</v>
          </cell>
          <cell r="H43">
            <v>0</v>
          </cell>
          <cell r="I43">
            <v>1687</v>
          </cell>
          <cell r="J43">
            <v>-1687</v>
          </cell>
          <cell r="K43">
            <v>4</v>
          </cell>
          <cell r="O43">
            <v>-16.87</v>
          </cell>
        </row>
        <row r="44">
          <cell r="C44">
            <v>422100</v>
          </cell>
          <cell r="D44">
            <v>30</v>
          </cell>
          <cell r="E44" t="str">
            <v>821I</v>
          </cell>
          <cell r="F44" t="str">
            <v>6X99</v>
          </cell>
          <cell r="H44">
            <v>0</v>
          </cell>
          <cell r="I44">
            <v>2970</v>
          </cell>
          <cell r="J44">
            <v>-2970</v>
          </cell>
          <cell r="K44">
            <v>4</v>
          </cell>
          <cell r="O44">
            <v>-29.7</v>
          </cell>
        </row>
        <row r="45">
          <cell r="C45">
            <v>422100</v>
          </cell>
          <cell r="D45">
            <v>40</v>
          </cell>
          <cell r="E45" t="str">
            <v>821I</v>
          </cell>
          <cell r="F45" t="str">
            <v>5X99</v>
          </cell>
          <cell r="H45">
            <v>0</v>
          </cell>
          <cell r="I45">
            <v>22001</v>
          </cell>
          <cell r="J45">
            <v>-22001</v>
          </cell>
          <cell r="K45">
            <v>4</v>
          </cell>
          <cell r="O45">
            <v>-220.01</v>
          </cell>
        </row>
        <row r="46">
          <cell r="C46">
            <v>422100</v>
          </cell>
          <cell r="D46">
            <v>90</v>
          </cell>
          <cell r="E46" t="str">
            <v>590I</v>
          </cell>
          <cell r="F46" t="str">
            <v>9X99</v>
          </cell>
          <cell r="H46">
            <v>0</v>
          </cell>
          <cell r="I46">
            <v>23969</v>
          </cell>
          <cell r="J46">
            <v>-23969</v>
          </cell>
          <cell r="K46">
            <v>4</v>
          </cell>
          <cell r="O46">
            <v>-239.69</v>
          </cell>
        </row>
        <row r="47">
          <cell r="C47">
            <v>422100</v>
          </cell>
          <cell r="D47">
            <v>90</v>
          </cell>
          <cell r="E47" t="str">
            <v>906I</v>
          </cell>
          <cell r="F47" t="str">
            <v>9X99</v>
          </cell>
          <cell r="H47">
            <v>0</v>
          </cell>
          <cell r="I47">
            <v>2851</v>
          </cell>
          <cell r="J47">
            <v>-2851</v>
          </cell>
          <cell r="K47">
            <v>4</v>
          </cell>
          <cell r="O47">
            <v>-28.51</v>
          </cell>
        </row>
        <row r="48">
          <cell r="C48">
            <v>422100</v>
          </cell>
          <cell r="D48">
            <v>90</v>
          </cell>
          <cell r="E48" t="str">
            <v>930I</v>
          </cell>
          <cell r="F48" t="str">
            <v>9X99</v>
          </cell>
          <cell r="H48">
            <v>0</v>
          </cell>
          <cell r="I48">
            <v>10313</v>
          </cell>
          <cell r="J48">
            <v>-10313</v>
          </cell>
          <cell r="K48">
            <v>4</v>
          </cell>
          <cell r="O48">
            <v>-103.13</v>
          </cell>
        </row>
        <row r="49">
          <cell r="C49">
            <v>422100</v>
          </cell>
          <cell r="D49">
            <v>90</v>
          </cell>
          <cell r="E49" t="str">
            <v>950I</v>
          </cell>
          <cell r="F49" t="str">
            <v>9X99</v>
          </cell>
          <cell r="H49">
            <v>0</v>
          </cell>
          <cell r="I49">
            <v>3695</v>
          </cell>
          <cell r="J49">
            <v>-3695</v>
          </cell>
          <cell r="K49">
            <v>4</v>
          </cell>
          <cell r="O49">
            <v>-36.950000000000003</v>
          </cell>
        </row>
        <row r="50">
          <cell r="C50">
            <v>422100</v>
          </cell>
          <cell r="D50">
            <v>90</v>
          </cell>
          <cell r="E50" t="str">
            <v>970I</v>
          </cell>
          <cell r="F50" t="str">
            <v>9X99</v>
          </cell>
          <cell r="H50">
            <v>0</v>
          </cell>
          <cell r="I50">
            <v>2560</v>
          </cell>
          <cell r="J50">
            <v>-2560</v>
          </cell>
          <cell r="K50">
            <v>4</v>
          </cell>
          <cell r="O50">
            <v>-25.6</v>
          </cell>
        </row>
        <row r="51">
          <cell r="C51">
            <v>425100</v>
          </cell>
          <cell r="D51">
            <v>20</v>
          </cell>
          <cell r="E51" t="str">
            <v>821I</v>
          </cell>
          <cell r="F51" t="str">
            <v>0X99</v>
          </cell>
          <cell r="H51">
            <v>0</v>
          </cell>
          <cell r="I51">
            <v>1686700</v>
          </cell>
          <cell r="J51">
            <v>-1686700</v>
          </cell>
          <cell r="K51">
            <v>4</v>
          </cell>
          <cell r="O51">
            <v>-16867</v>
          </cell>
        </row>
        <row r="52">
          <cell r="C52">
            <v>425100</v>
          </cell>
          <cell r="D52">
            <v>10</v>
          </cell>
          <cell r="E52" t="str">
            <v>850I</v>
          </cell>
          <cell r="F52" t="str">
            <v>0X99</v>
          </cell>
          <cell r="H52">
            <v>0</v>
          </cell>
          <cell r="I52">
            <v>8385</v>
          </cell>
          <cell r="J52">
            <v>-8385</v>
          </cell>
          <cell r="K52">
            <v>4</v>
          </cell>
          <cell r="O52">
            <v>-83.850000000000009</v>
          </cell>
        </row>
        <row r="53">
          <cell r="C53">
            <v>425410</v>
          </cell>
          <cell r="D53">
            <v>10</v>
          </cell>
          <cell r="E53" t="str">
            <v>821I</v>
          </cell>
          <cell r="F53" t="str">
            <v>0X99</v>
          </cell>
          <cell r="H53">
            <v>0</v>
          </cell>
          <cell r="I53">
            <v>16764</v>
          </cell>
          <cell r="J53">
            <v>-16764</v>
          </cell>
          <cell r="K53">
            <v>4</v>
          </cell>
          <cell r="O53">
            <v>-167.64000000000001</v>
          </cell>
        </row>
        <row r="54">
          <cell r="C54">
            <v>425410</v>
          </cell>
          <cell r="D54">
            <v>10</v>
          </cell>
          <cell r="E54" t="str">
            <v>850I</v>
          </cell>
          <cell r="F54" t="str">
            <v>0X99</v>
          </cell>
          <cell r="H54">
            <v>0</v>
          </cell>
          <cell r="I54">
            <v>16764</v>
          </cell>
          <cell r="J54">
            <v>-16764</v>
          </cell>
          <cell r="K54">
            <v>4</v>
          </cell>
          <cell r="O54">
            <v>-167.64000000000001</v>
          </cell>
        </row>
        <row r="55">
          <cell r="C55">
            <v>425410</v>
          </cell>
          <cell r="D55">
            <v>20</v>
          </cell>
          <cell r="E55" t="str">
            <v>821I</v>
          </cell>
          <cell r="F55" t="str">
            <v>0X99</v>
          </cell>
          <cell r="H55">
            <v>0</v>
          </cell>
          <cell r="I55">
            <v>50292</v>
          </cell>
          <cell r="J55">
            <v>-50292</v>
          </cell>
          <cell r="K55">
            <v>4</v>
          </cell>
          <cell r="O55">
            <v>-502.92</v>
          </cell>
        </row>
        <row r="56">
          <cell r="C56">
            <v>425410</v>
          </cell>
          <cell r="D56">
            <v>20</v>
          </cell>
          <cell r="E56" t="str">
            <v>850I</v>
          </cell>
          <cell r="F56" t="str">
            <v>0X99</v>
          </cell>
          <cell r="H56">
            <v>0</v>
          </cell>
          <cell r="I56">
            <v>50292</v>
          </cell>
          <cell r="J56">
            <v>-50292</v>
          </cell>
          <cell r="K56">
            <v>4</v>
          </cell>
          <cell r="O56">
            <v>-502.92</v>
          </cell>
        </row>
        <row r="57">
          <cell r="C57">
            <v>425410</v>
          </cell>
          <cell r="D57">
            <v>20</v>
          </cell>
          <cell r="E57" t="str">
            <v>853I</v>
          </cell>
          <cell r="F57" t="str">
            <v>0X99</v>
          </cell>
          <cell r="H57">
            <v>0</v>
          </cell>
          <cell r="I57">
            <v>33528</v>
          </cell>
          <cell r="J57">
            <v>-33528</v>
          </cell>
          <cell r="K57">
            <v>4</v>
          </cell>
          <cell r="O57">
            <v>-335.28000000000003</v>
          </cell>
        </row>
        <row r="58">
          <cell r="C58">
            <v>425410</v>
          </cell>
          <cell r="D58">
            <v>22</v>
          </cell>
          <cell r="E58" t="str">
            <v>853I</v>
          </cell>
          <cell r="F58" t="str">
            <v>0X99</v>
          </cell>
          <cell r="H58">
            <v>0</v>
          </cell>
          <cell r="I58">
            <v>16764</v>
          </cell>
          <cell r="J58">
            <v>-16764</v>
          </cell>
          <cell r="K58">
            <v>4</v>
          </cell>
          <cell r="O58">
            <v>-167.64000000000001</v>
          </cell>
        </row>
        <row r="59">
          <cell r="C59">
            <v>425410</v>
          </cell>
          <cell r="D59">
            <v>30</v>
          </cell>
          <cell r="E59" t="str">
            <v>821I</v>
          </cell>
          <cell r="F59" t="str">
            <v>5X99</v>
          </cell>
          <cell r="H59">
            <v>0</v>
          </cell>
          <cell r="I59">
            <v>16764</v>
          </cell>
          <cell r="J59">
            <v>-16764</v>
          </cell>
          <cell r="K59">
            <v>4</v>
          </cell>
          <cell r="O59">
            <v>-167.64000000000001</v>
          </cell>
        </row>
        <row r="60">
          <cell r="C60">
            <v>425410</v>
          </cell>
          <cell r="D60">
            <v>90</v>
          </cell>
          <cell r="E60" t="str">
            <v>590I</v>
          </cell>
          <cell r="F60" t="str">
            <v>9X99</v>
          </cell>
          <cell r="H60">
            <v>0</v>
          </cell>
          <cell r="I60">
            <v>184404</v>
          </cell>
          <cell r="J60">
            <v>-184404</v>
          </cell>
          <cell r="K60">
            <v>4</v>
          </cell>
          <cell r="O60">
            <v>-1844.04</v>
          </cell>
        </row>
        <row r="61">
          <cell r="C61">
            <v>425410</v>
          </cell>
          <cell r="D61">
            <v>90</v>
          </cell>
          <cell r="E61" t="str">
            <v>906I</v>
          </cell>
          <cell r="F61" t="str">
            <v>9X99</v>
          </cell>
          <cell r="H61">
            <v>0</v>
          </cell>
          <cell r="I61">
            <v>16764</v>
          </cell>
          <cell r="J61">
            <v>-16764</v>
          </cell>
          <cell r="K61">
            <v>4</v>
          </cell>
          <cell r="O61">
            <v>-167.64000000000001</v>
          </cell>
        </row>
        <row r="62">
          <cell r="C62">
            <v>425410</v>
          </cell>
          <cell r="D62">
            <v>90</v>
          </cell>
          <cell r="E62" t="str">
            <v>930I</v>
          </cell>
          <cell r="F62" t="str">
            <v>9X99</v>
          </cell>
          <cell r="H62">
            <v>0</v>
          </cell>
          <cell r="I62">
            <v>83820</v>
          </cell>
          <cell r="J62">
            <v>-83820</v>
          </cell>
          <cell r="K62">
            <v>4</v>
          </cell>
          <cell r="O62">
            <v>-838.2</v>
          </cell>
        </row>
        <row r="63">
          <cell r="C63">
            <v>425410</v>
          </cell>
          <cell r="D63">
            <v>90</v>
          </cell>
          <cell r="E63" t="str">
            <v>950I</v>
          </cell>
          <cell r="F63" t="str">
            <v>9X99</v>
          </cell>
          <cell r="H63">
            <v>0</v>
          </cell>
          <cell r="I63">
            <v>16764</v>
          </cell>
          <cell r="J63">
            <v>-16764</v>
          </cell>
          <cell r="K63">
            <v>4</v>
          </cell>
          <cell r="O63">
            <v>-167.64000000000001</v>
          </cell>
        </row>
        <row r="64">
          <cell r="C64">
            <v>425410</v>
          </cell>
          <cell r="D64">
            <v>90</v>
          </cell>
          <cell r="E64" t="str">
            <v>970I</v>
          </cell>
          <cell r="F64" t="str">
            <v>9X99</v>
          </cell>
          <cell r="H64">
            <v>0</v>
          </cell>
          <cell r="I64">
            <v>16764</v>
          </cell>
          <cell r="J64">
            <v>-16764</v>
          </cell>
          <cell r="K64">
            <v>4</v>
          </cell>
          <cell r="O64">
            <v>-167.64000000000001</v>
          </cell>
        </row>
        <row r="65">
          <cell r="C65">
            <v>426200</v>
          </cell>
          <cell r="D65">
            <v>10</v>
          </cell>
          <cell r="E65" t="str">
            <v>821I</v>
          </cell>
          <cell r="F65" t="str">
            <v>0X99</v>
          </cell>
          <cell r="H65">
            <v>0</v>
          </cell>
          <cell r="I65">
            <v>68000</v>
          </cell>
          <cell r="J65">
            <v>-68000</v>
          </cell>
          <cell r="K65">
            <v>4</v>
          </cell>
          <cell r="O65">
            <v>-680</v>
          </cell>
        </row>
        <row r="66">
          <cell r="C66">
            <v>426200</v>
          </cell>
          <cell r="D66">
            <v>20</v>
          </cell>
          <cell r="E66" t="str">
            <v>821I</v>
          </cell>
          <cell r="F66" t="str">
            <v>0X99</v>
          </cell>
          <cell r="H66">
            <v>0</v>
          </cell>
          <cell r="I66">
            <v>220000</v>
          </cell>
          <cell r="J66">
            <v>-220000</v>
          </cell>
          <cell r="K66">
            <v>4</v>
          </cell>
          <cell r="O66">
            <v>-2200</v>
          </cell>
        </row>
        <row r="67">
          <cell r="C67">
            <v>426200</v>
          </cell>
          <cell r="D67">
            <v>20</v>
          </cell>
          <cell r="E67" t="str">
            <v>821I</v>
          </cell>
          <cell r="F67" t="str">
            <v>1X99</v>
          </cell>
          <cell r="H67">
            <v>0</v>
          </cell>
          <cell r="I67">
            <v>7600</v>
          </cell>
          <cell r="J67">
            <v>-7600</v>
          </cell>
          <cell r="K67">
            <v>4</v>
          </cell>
          <cell r="O67">
            <v>-76</v>
          </cell>
        </row>
        <row r="68">
          <cell r="C68">
            <v>426200</v>
          </cell>
          <cell r="D68">
            <v>20</v>
          </cell>
          <cell r="E68" t="str">
            <v>821I</v>
          </cell>
          <cell r="F68" t="str">
            <v>2X99</v>
          </cell>
          <cell r="H68">
            <v>0</v>
          </cell>
          <cell r="I68">
            <v>126000</v>
          </cell>
          <cell r="J68">
            <v>-126000</v>
          </cell>
          <cell r="K68">
            <v>4</v>
          </cell>
          <cell r="O68">
            <v>-1260</v>
          </cell>
        </row>
        <row r="69">
          <cell r="C69">
            <v>426200</v>
          </cell>
          <cell r="D69">
            <v>20</v>
          </cell>
          <cell r="E69" t="str">
            <v>821I</v>
          </cell>
          <cell r="F69" t="str">
            <v>3X99</v>
          </cell>
          <cell r="H69">
            <v>0</v>
          </cell>
          <cell r="I69">
            <v>15000</v>
          </cell>
          <cell r="J69">
            <v>-15000</v>
          </cell>
          <cell r="K69">
            <v>4</v>
          </cell>
          <cell r="O69">
            <v>-150</v>
          </cell>
        </row>
        <row r="70">
          <cell r="C70">
            <v>426200</v>
          </cell>
          <cell r="D70">
            <v>20</v>
          </cell>
          <cell r="E70" t="str">
            <v>821I</v>
          </cell>
          <cell r="F70" t="str">
            <v>6X99</v>
          </cell>
          <cell r="H70">
            <v>0</v>
          </cell>
          <cell r="I70">
            <v>96300</v>
          </cell>
          <cell r="J70">
            <v>-96300</v>
          </cell>
          <cell r="K70">
            <v>4</v>
          </cell>
          <cell r="O70">
            <v>-963</v>
          </cell>
        </row>
        <row r="71">
          <cell r="C71">
            <v>426200</v>
          </cell>
          <cell r="D71">
            <v>20</v>
          </cell>
          <cell r="E71" t="str">
            <v>850I</v>
          </cell>
          <cell r="F71" t="str">
            <v>0X99</v>
          </cell>
          <cell r="H71">
            <v>0</v>
          </cell>
          <cell r="I71">
            <v>20000</v>
          </cell>
          <cell r="J71">
            <v>-20000</v>
          </cell>
          <cell r="K71">
            <v>4</v>
          </cell>
          <cell r="O71">
            <v>-200</v>
          </cell>
        </row>
        <row r="72">
          <cell r="C72">
            <v>426200</v>
          </cell>
          <cell r="D72">
            <v>20</v>
          </cell>
          <cell r="E72" t="str">
            <v>853I</v>
          </cell>
          <cell r="F72" t="str">
            <v>0X99</v>
          </cell>
          <cell r="H72">
            <v>0</v>
          </cell>
          <cell r="I72">
            <v>50000</v>
          </cell>
          <cell r="J72">
            <v>-50000</v>
          </cell>
          <cell r="K72">
            <v>4</v>
          </cell>
          <cell r="O72">
            <v>-500</v>
          </cell>
        </row>
        <row r="73">
          <cell r="C73">
            <v>426200</v>
          </cell>
          <cell r="D73">
            <v>22</v>
          </cell>
          <cell r="E73" t="str">
            <v>821I</v>
          </cell>
          <cell r="F73" t="str">
            <v>4X99</v>
          </cell>
          <cell r="H73">
            <v>0</v>
          </cell>
          <cell r="I73">
            <v>15000</v>
          </cell>
          <cell r="J73">
            <v>-15000</v>
          </cell>
          <cell r="K73">
            <v>4</v>
          </cell>
          <cell r="O73">
            <v>-150</v>
          </cell>
        </row>
        <row r="74">
          <cell r="C74">
            <v>426200</v>
          </cell>
          <cell r="D74">
            <v>30</v>
          </cell>
          <cell r="E74" t="str">
            <v>821I</v>
          </cell>
          <cell r="F74" t="str">
            <v>3X99</v>
          </cell>
          <cell r="H74">
            <v>0</v>
          </cell>
          <cell r="I74">
            <v>20000</v>
          </cell>
          <cell r="J74">
            <v>-20000</v>
          </cell>
          <cell r="K74">
            <v>4</v>
          </cell>
          <cell r="O74">
            <v>-200</v>
          </cell>
        </row>
        <row r="75">
          <cell r="C75">
            <v>426200</v>
          </cell>
          <cell r="D75">
            <v>30</v>
          </cell>
          <cell r="E75" t="str">
            <v>821I</v>
          </cell>
          <cell r="F75" t="str">
            <v>6X99</v>
          </cell>
          <cell r="H75">
            <v>0</v>
          </cell>
          <cell r="I75">
            <v>25000</v>
          </cell>
          <cell r="J75">
            <v>-25000</v>
          </cell>
          <cell r="K75">
            <v>4</v>
          </cell>
          <cell r="O75">
            <v>-250</v>
          </cell>
        </row>
        <row r="76">
          <cell r="C76">
            <v>426200</v>
          </cell>
          <cell r="D76">
            <v>40</v>
          </cell>
          <cell r="E76" t="str">
            <v>821I</v>
          </cell>
          <cell r="F76" t="str">
            <v>5X99</v>
          </cell>
          <cell r="H76">
            <v>0</v>
          </cell>
          <cell r="I76">
            <v>17600</v>
          </cell>
          <cell r="J76">
            <v>-17600</v>
          </cell>
          <cell r="K76">
            <v>4</v>
          </cell>
          <cell r="O76">
            <v>-176</v>
          </cell>
        </row>
        <row r="77">
          <cell r="C77">
            <v>426200</v>
          </cell>
          <cell r="D77">
            <v>90</v>
          </cell>
          <cell r="E77" t="str">
            <v>930I</v>
          </cell>
          <cell r="F77" t="str">
            <v>9X99</v>
          </cell>
          <cell r="H77">
            <v>0</v>
          </cell>
          <cell r="I77">
            <v>6100</v>
          </cell>
          <cell r="J77">
            <v>-6100</v>
          </cell>
          <cell r="K77">
            <v>4</v>
          </cell>
          <cell r="O77">
            <v>-61</v>
          </cell>
        </row>
        <row r="78">
          <cell r="C78">
            <v>426200</v>
          </cell>
          <cell r="D78">
            <v>90</v>
          </cell>
          <cell r="E78" t="str">
            <v>950I</v>
          </cell>
          <cell r="F78" t="str">
            <v>9X99</v>
          </cell>
          <cell r="H78">
            <v>0</v>
          </cell>
          <cell r="I78">
            <v>14000</v>
          </cell>
          <cell r="J78">
            <v>-14000</v>
          </cell>
          <cell r="K78">
            <v>4</v>
          </cell>
          <cell r="O78">
            <v>-140</v>
          </cell>
        </row>
        <row r="79">
          <cell r="C79">
            <v>426200</v>
          </cell>
          <cell r="D79">
            <v>90</v>
          </cell>
          <cell r="E79" t="str">
            <v>970I</v>
          </cell>
          <cell r="F79" t="str">
            <v>9X99</v>
          </cell>
          <cell r="H79">
            <v>0</v>
          </cell>
          <cell r="I79">
            <v>15200</v>
          </cell>
          <cell r="J79">
            <v>-15200</v>
          </cell>
          <cell r="K79">
            <v>4</v>
          </cell>
          <cell r="O79">
            <v>-152</v>
          </cell>
        </row>
        <row r="80">
          <cell r="C80">
            <v>428210</v>
          </cell>
          <cell r="D80">
            <v>10</v>
          </cell>
          <cell r="E80" t="str">
            <v>821I</v>
          </cell>
          <cell r="F80" t="str">
            <v>0X99</v>
          </cell>
          <cell r="J80">
            <v>0</v>
          </cell>
          <cell r="K80">
            <v>4</v>
          </cell>
          <cell r="O80">
            <v>0</v>
          </cell>
        </row>
        <row r="81">
          <cell r="C81">
            <v>428210</v>
          </cell>
          <cell r="D81">
            <v>10</v>
          </cell>
          <cell r="E81" t="str">
            <v>850I</v>
          </cell>
          <cell r="F81" t="str">
            <v>0X99</v>
          </cell>
          <cell r="J81">
            <v>0</v>
          </cell>
          <cell r="K81">
            <v>4</v>
          </cell>
          <cell r="O81">
            <v>0</v>
          </cell>
        </row>
        <row r="82">
          <cell r="C82">
            <v>428210</v>
          </cell>
          <cell r="D82">
            <v>20</v>
          </cell>
          <cell r="E82" t="str">
            <v>821I</v>
          </cell>
          <cell r="F82" t="str">
            <v>0X99</v>
          </cell>
          <cell r="J82">
            <v>0</v>
          </cell>
          <cell r="K82">
            <v>4</v>
          </cell>
          <cell r="O82">
            <v>0</v>
          </cell>
        </row>
        <row r="83">
          <cell r="C83">
            <v>428210</v>
          </cell>
          <cell r="D83">
            <v>20</v>
          </cell>
          <cell r="E83" t="str">
            <v>821I</v>
          </cell>
          <cell r="F83" t="str">
            <v>1X99</v>
          </cell>
          <cell r="J83">
            <v>0</v>
          </cell>
          <cell r="K83">
            <v>4</v>
          </cell>
          <cell r="O83">
            <v>0</v>
          </cell>
        </row>
        <row r="84">
          <cell r="C84">
            <v>428210</v>
          </cell>
          <cell r="D84">
            <v>20</v>
          </cell>
          <cell r="E84" t="str">
            <v>821I</v>
          </cell>
          <cell r="F84" t="str">
            <v>2X99</v>
          </cell>
          <cell r="J84">
            <v>0</v>
          </cell>
          <cell r="K84">
            <v>4</v>
          </cell>
          <cell r="O84">
            <v>0</v>
          </cell>
        </row>
        <row r="85">
          <cell r="C85">
            <v>428210</v>
          </cell>
          <cell r="D85">
            <v>20</v>
          </cell>
          <cell r="E85" t="str">
            <v>821I</v>
          </cell>
          <cell r="F85" t="str">
            <v>3X99</v>
          </cell>
          <cell r="J85">
            <v>0</v>
          </cell>
          <cell r="K85">
            <v>4</v>
          </cell>
          <cell r="O85">
            <v>0</v>
          </cell>
        </row>
        <row r="86">
          <cell r="C86">
            <v>428210</v>
          </cell>
          <cell r="D86">
            <v>20</v>
          </cell>
          <cell r="E86" t="str">
            <v>821I</v>
          </cell>
          <cell r="F86" t="str">
            <v>6X99</v>
          </cell>
          <cell r="J86">
            <v>0</v>
          </cell>
          <cell r="K86">
            <v>4</v>
          </cell>
          <cell r="O86">
            <v>0</v>
          </cell>
        </row>
        <row r="87">
          <cell r="C87">
            <v>428210</v>
          </cell>
          <cell r="D87">
            <v>20</v>
          </cell>
          <cell r="E87" t="str">
            <v>850I</v>
          </cell>
          <cell r="F87" t="str">
            <v>0X99</v>
          </cell>
          <cell r="J87">
            <v>0</v>
          </cell>
          <cell r="K87">
            <v>4</v>
          </cell>
          <cell r="O87">
            <v>0</v>
          </cell>
        </row>
        <row r="88">
          <cell r="C88">
            <v>428210</v>
          </cell>
          <cell r="D88">
            <v>20</v>
          </cell>
          <cell r="E88" t="str">
            <v>853I</v>
          </cell>
          <cell r="F88" t="str">
            <v>0X99</v>
          </cell>
          <cell r="J88">
            <v>0</v>
          </cell>
          <cell r="K88">
            <v>4</v>
          </cell>
          <cell r="O88">
            <v>0</v>
          </cell>
        </row>
        <row r="89">
          <cell r="C89">
            <v>428210</v>
          </cell>
          <cell r="D89">
            <v>22</v>
          </cell>
          <cell r="E89" t="str">
            <v>821I</v>
          </cell>
          <cell r="F89" t="str">
            <v>4X99</v>
          </cell>
          <cell r="J89">
            <v>0</v>
          </cell>
          <cell r="K89">
            <v>4</v>
          </cell>
          <cell r="O89">
            <v>0</v>
          </cell>
        </row>
        <row r="90">
          <cell r="C90">
            <v>428210</v>
          </cell>
          <cell r="D90">
            <v>22</v>
          </cell>
          <cell r="E90">
            <v>828</v>
          </cell>
          <cell r="F90" t="str">
            <v>0X99</v>
          </cell>
          <cell r="J90">
            <v>0</v>
          </cell>
          <cell r="K90">
            <v>4</v>
          </cell>
          <cell r="O90">
            <v>0</v>
          </cell>
        </row>
        <row r="91">
          <cell r="C91">
            <v>428210</v>
          </cell>
          <cell r="D91">
            <v>22</v>
          </cell>
          <cell r="E91" t="str">
            <v>853I</v>
          </cell>
          <cell r="F91" t="str">
            <v>0X99</v>
          </cell>
          <cell r="J91">
            <v>0</v>
          </cell>
          <cell r="K91">
            <v>4</v>
          </cell>
          <cell r="O91">
            <v>0</v>
          </cell>
        </row>
        <row r="92">
          <cell r="C92">
            <v>428210</v>
          </cell>
          <cell r="D92">
            <v>30</v>
          </cell>
          <cell r="E92" t="str">
            <v>821I</v>
          </cell>
          <cell r="F92" t="str">
            <v>1X99</v>
          </cell>
          <cell r="J92">
            <v>0</v>
          </cell>
          <cell r="K92">
            <v>4</v>
          </cell>
          <cell r="O92">
            <v>0</v>
          </cell>
        </row>
        <row r="93">
          <cell r="C93">
            <v>428210</v>
          </cell>
          <cell r="D93">
            <v>30</v>
          </cell>
          <cell r="E93" t="str">
            <v>821I</v>
          </cell>
          <cell r="F93" t="str">
            <v>2X99</v>
          </cell>
          <cell r="J93">
            <v>0</v>
          </cell>
          <cell r="K93">
            <v>4</v>
          </cell>
          <cell r="O93">
            <v>0</v>
          </cell>
        </row>
        <row r="94">
          <cell r="C94">
            <v>428210</v>
          </cell>
          <cell r="D94">
            <v>30</v>
          </cell>
          <cell r="E94" t="str">
            <v>821I</v>
          </cell>
          <cell r="F94" t="str">
            <v>3X99</v>
          </cell>
          <cell r="J94">
            <v>0</v>
          </cell>
          <cell r="K94">
            <v>4</v>
          </cell>
          <cell r="O94">
            <v>0</v>
          </cell>
        </row>
        <row r="95">
          <cell r="C95">
            <v>428210</v>
          </cell>
          <cell r="D95">
            <v>30</v>
          </cell>
          <cell r="E95" t="str">
            <v>821I</v>
          </cell>
          <cell r="F95" t="str">
            <v>5X99</v>
          </cell>
          <cell r="J95">
            <v>0</v>
          </cell>
          <cell r="K95">
            <v>4</v>
          </cell>
          <cell r="O95">
            <v>0</v>
          </cell>
        </row>
        <row r="96">
          <cell r="C96">
            <v>428210</v>
          </cell>
          <cell r="D96">
            <v>30</v>
          </cell>
          <cell r="E96" t="str">
            <v>821I</v>
          </cell>
          <cell r="F96" t="str">
            <v>6X99</v>
          </cell>
          <cell r="J96">
            <v>0</v>
          </cell>
          <cell r="K96">
            <v>4</v>
          </cell>
          <cell r="O96">
            <v>0</v>
          </cell>
        </row>
        <row r="97">
          <cell r="C97">
            <v>428210</v>
          </cell>
          <cell r="D97">
            <v>40</v>
          </cell>
          <cell r="E97" t="str">
            <v>821I</v>
          </cell>
          <cell r="F97" t="str">
            <v>5X99</v>
          </cell>
          <cell r="J97">
            <v>0</v>
          </cell>
          <cell r="K97">
            <v>4</v>
          </cell>
          <cell r="O97">
            <v>0</v>
          </cell>
        </row>
        <row r="98">
          <cell r="C98">
            <v>428210</v>
          </cell>
          <cell r="D98">
            <v>90</v>
          </cell>
          <cell r="E98" t="str">
            <v>590I</v>
          </cell>
          <cell r="F98" t="str">
            <v>9X99</v>
          </cell>
          <cell r="J98">
            <v>0</v>
          </cell>
          <cell r="K98">
            <v>4</v>
          </cell>
          <cell r="O98">
            <v>0</v>
          </cell>
        </row>
        <row r="99">
          <cell r="C99">
            <v>428210</v>
          </cell>
          <cell r="D99">
            <v>90</v>
          </cell>
          <cell r="E99" t="str">
            <v>906I</v>
          </cell>
          <cell r="F99" t="str">
            <v>9X99</v>
          </cell>
          <cell r="J99">
            <v>0</v>
          </cell>
          <cell r="K99">
            <v>4</v>
          </cell>
          <cell r="O99">
            <v>0</v>
          </cell>
        </row>
        <row r="100">
          <cell r="C100">
            <v>428210</v>
          </cell>
          <cell r="D100">
            <v>90</v>
          </cell>
          <cell r="E100" t="str">
            <v>906R</v>
          </cell>
          <cell r="J100">
            <v>0</v>
          </cell>
          <cell r="K100">
            <v>4</v>
          </cell>
          <cell r="O100">
            <v>0</v>
          </cell>
        </row>
        <row r="101">
          <cell r="C101">
            <v>428210</v>
          </cell>
          <cell r="D101">
            <v>90</v>
          </cell>
          <cell r="E101" t="str">
            <v>930I</v>
          </cell>
          <cell r="F101" t="str">
            <v>9X99</v>
          </cell>
          <cell r="J101">
            <v>0</v>
          </cell>
          <cell r="K101">
            <v>4</v>
          </cell>
          <cell r="O101">
            <v>0</v>
          </cell>
        </row>
        <row r="102">
          <cell r="C102">
            <v>428210</v>
          </cell>
          <cell r="D102">
            <v>90</v>
          </cell>
          <cell r="E102" t="str">
            <v>950I</v>
          </cell>
          <cell r="F102" t="str">
            <v>9X99</v>
          </cell>
          <cell r="J102">
            <v>0</v>
          </cell>
          <cell r="K102">
            <v>4</v>
          </cell>
          <cell r="O102">
            <v>0</v>
          </cell>
        </row>
        <row r="103">
          <cell r="C103">
            <v>428210</v>
          </cell>
          <cell r="D103">
            <v>90</v>
          </cell>
          <cell r="E103" t="str">
            <v>970I</v>
          </cell>
          <cell r="F103" t="str">
            <v>9X99</v>
          </cell>
          <cell r="J103">
            <v>0</v>
          </cell>
          <cell r="K103">
            <v>4</v>
          </cell>
          <cell r="O103">
            <v>0</v>
          </cell>
        </row>
        <row r="104">
          <cell r="C104">
            <v>431120</v>
          </cell>
          <cell r="D104">
            <v>10</v>
          </cell>
          <cell r="E104" t="str">
            <v>821I</v>
          </cell>
          <cell r="F104" t="str">
            <v>0X99</v>
          </cell>
          <cell r="H104">
            <v>0</v>
          </cell>
          <cell r="I104">
            <v>1787616</v>
          </cell>
          <cell r="J104">
            <v>-1787616</v>
          </cell>
          <cell r="K104">
            <v>4</v>
          </cell>
          <cell r="O104">
            <v>-17876.16</v>
          </cell>
        </row>
        <row r="105">
          <cell r="C105">
            <v>431120</v>
          </cell>
          <cell r="D105">
            <v>10</v>
          </cell>
          <cell r="E105" t="str">
            <v>850I</v>
          </cell>
          <cell r="F105" t="str">
            <v>0X99</v>
          </cell>
          <cell r="H105">
            <v>0</v>
          </cell>
          <cell r="I105">
            <v>203485</v>
          </cell>
          <cell r="J105">
            <v>-203485</v>
          </cell>
          <cell r="K105">
            <v>4</v>
          </cell>
          <cell r="O105">
            <v>-2034.8500000000001</v>
          </cell>
        </row>
        <row r="106">
          <cell r="C106">
            <v>431120</v>
          </cell>
          <cell r="D106">
            <v>20</v>
          </cell>
          <cell r="E106" t="str">
            <v>821I</v>
          </cell>
          <cell r="F106" t="str">
            <v>0X99</v>
          </cell>
          <cell r="H106">
            <v>0</v>
          </cell>
          <cell r="I106">
            <v>3803637</v>
          </cell>
          <cell r="J106">
            <v>-3803637</v>
          </cell>
          <cell r="K106">
            <v>4</v>
          </cell>
          <cell r="O106">
            <v>-38036.370000000003</v>
          </cell>
        </row>
        <row r="107">
          <cell r="C107">
            <v>431120</v>
          </cell>
          <cell r="D107">
            <v>20</v>
          </cell>
          <cell r="E107" t="str">
            <v>821I</v>
          </cell>
          <cell r="F107" t="str">
            <v>1X99</v>
          </cell>
          <cell r="H107">
            <v>0</v>
          </cell>
          <cell r="I107">
            <v>1434524</v>
          </cell>
          <cell r="J107">
            <v>-1434524</v>
          </cell>
          <cell r="K107">
            <v>4</v>
          </cell>
          <cell r="O107">
            <v>-14345.24</v>
          </cell>
        </row>
        <row r="108">
          <cell r="C108">
            <v>431120</v>
          </cell>
          <cell r="D108">
            <v>20</v>
          </cell>
          <cell r="E108" t="str">
            <v>821I</v>
          </cell>
          <cell r="F108" t="str">
            <v>2X99</v>
          </cell>
          <cell r="H108">
            <v>0</v>
          </cell>
          <cell r="I108">
            <v>2539252</v>
          </cell>
          <cell r="J108">
            <v>-2539252</v>
          </cell>
          <cell r="K108">
            <v>4</v>
          </cell>
          <cell r="O108">
            <v>-25392.52</v>
          </cell>
        </row>
        <row r="109">
          <cell r="C109">
            <v>431120</v>
          </cell>
          <cell r="D109">
            <v>20</v>
          </cell>
          <cell r="E109" t="str">
            <v>821I</v>
          </cell>
          <cell r="F109" t="str">
            <v>3X99</v>
          </cell>
          <cell r="H109">
            <v>0</v>
          </cell>
          <cell r="I109">
            <v>1549892</v>
          </cell>
          <cell r="J109">
            <v>-1549892</v>
          </cell>
          <cell r="K109">
            <v>4</v>
          </cell>
          <cell r="O109">
            <v>-15498.92</v>
          </cell>
        </row>
        <row r="110">
          <cell r="C110">
            <v>431120</v>
          </cell>
          <cell r="D110">
            <v>20</v>
          </cell>
          <cell r="E110" t="str">
            <v>821I</v>
          </cell>
          <cell r="F110" t="str">
            <v>6X99</v>
          </cell>
          <cell r="H110">
            <v>0</v>
          </cell>
          <cell r="I110">
            <v>1403437</v>
          </cell>
          <cell r="J110">
            <v>-1403437</v>
          </cell>
          <cell r="K110">
            <v>4</v>
          </cell>
          <cell r="O110">
            <v>-14034.37</v>
          </cell>
        </row>
        <row r="111">
          <cell r="C111">
            <v>431120</v>
          </cell>
          <cell r="D111">
            <v>20</v>
          </cell>
          <cell r="E111" t="str">
            <v>850I</v>
          </cell>
          <cell r="F111" t="str">
            <v>0X99</v>
          </cell>
          <cell r="H111">
            <v>0</v>
          </cell>
          <cell r="I111">
            <v>903811</v>
          </cell>
          <cell r="J111">
            <v>-903811</v>
          </cell>
          <cell r="K111">
            <v>4</v>
          </cell>
          <cell r="O111">
            <v>-9038.11</v>
          </cell>
        </row>
        <row r="112">
          <cell r="C112">
            <v>431120</v>
          </cell>
          <cell r="D112">
            <v>20</v>
          </cell>
          <cell r="E112" t="str">
            <v>853I</v>
          </cell>
          <cell r="F112" t="str">
            <v>0X99</v>
          </cell>
          <cell r="H112">
            <v>0</v>
          </cell>
          <cell r="I112">
            <v>681677</v>
          </cell>
          <cell r="J112">
            <v>-681677</v>
          </cell>
          <cell r="K112">
            <v>4</v>
          </cell>
          <cell r="O112">
            <v>-6816.77</v>
          </cell>
        </row>
        <row r="113">
          <cell r="C113">
            <v>431120</v>
          </cell>
          <cell r="D113">
            <v>21</v>
          </cell>
          <cell r="E113" t="str">
            <v>853I</v>
          </cell>
          <cell r="F113" t="str">
            <v>0X99</v>
          </cell>
          <cell r="H113">
            <v>0</v>
          </cell>
          <cell r="I113">
            <v>83693</v>
          </cell>
          <cell r="J113">
            <v>-83693</v>
          </cell>
          <cell r="K113">
            <v>4</v>
          </cell>
          <cell r="O113">
            <v>-836.93000000000006</v>
          </cell>
        </row>
        <row r="114">
          <cell r="C114">
            <v>431120</v>
          </cell>
          <cell r="D114">
            <v>22</v>
          </cell>
          <cell r="E114" t="str">
            <v>821I</v>
          </cell>
          <cell r="F114" t="str">
            <v>4X99</v>
          </cell>
          <cell r="H114">
            <v>0</v>
          </cell>
          <cell r="I114">
            <v>1253279</v>
          </cell>
          <cell r="J114">
            <v>-1253279</v>
          </cell>
          <cell r="K114">
            <v>4</v>
          </cell>
          <cell r="O114">
            <v>-12532.79</v>
          </cell>
        </row>
        <row r="115">
          <cell r="C115">
            <v>431120</v>
          </cell>
          <cell r="D115">
            <v>22</v>
          </cell>
          <cell r="E115">
            <v>828</v>
          </cell>
          <cell r="F115" t="str">
            <v>0X99</v>
          </cell>
          <cell r="H115">
            <v>0</v>
          </cell>
          <cell r="I115">
            <v>157535</v>
          </cell>
          <cell r="J115">
            <v>-157535</v>
          </cell>
          <cell r="K115">
            <v>4</v>
          </cell>
          <cell r="O115">
            <v>-1575.3500000000001</v>
          </cell>
        </row>
        <row r="116">
          <cell r="C116">
            <v>431120</v>
          </cell>
          <cell r="D116">
            <v>22</v>
          </cell>
          <cell r="E116" t="str">
            <v>853I</v>
          </cell>
          <cell r="F116" t="str">
            <v>0X99</v>
          </cell>
          <cell r="H116">
            <v>0</v>
          </cell>
          <cell r="I116">
            <v>136028</v>
          </cell>
          <cell r="J116">
            <v>-136028</v>
          </cell>
          <cell r="K116">
            <v>4</v>
          </cell>
          <cell r="O116">
            <v>-1360.28</v>
          </cell>
        </row>
        <row r="117">
          <cell r="C117">
            <v>431120</v>
          </cell>
          <cell r="D117">
            <v>30</v>
          </cell>
          <cell r="E117" t="str">
            <v>821I</v>
          </cell>
          <cell r="F117" t="str">
            <v>1X99</v>
          </cell>
          <cell r="H117">
            <v>0</v>
          </cell>
          <cell r="I117">
            <v>207362</v>
          </cell>
          <cell r="J117">
            <v>-207362</v>
          </cell>
          <cell r="K117">
            <v>4</v>
          </cell>
          <cell r="O117">
            <v>-2073.62</v>
          </cell>
        </row>
        <row r="118">
          <cell r="C118">
            <v>431120</v>
          </cell>
          <cell r="D118">
            <v>30</v>
          </cell>
          <cell r="E118" t="str">
            <v>821I</v>
          </cell>
          <cell r="F118" t="str">
            <v>2X99</v>
          </cell>
          <cell r="H118">
            <v>0</v>
          </cell>
          <cell r="I118">
            <v>202333</v>
          </cell>
          <cell r="J118">
            <v>-202333</v>
          </cell>
          <cell r="K118">
            <v>4</v>
          </cell>
          <cell r="O118">
            <v>-2023.3300000000002</v>
          </cell>
        </row>
        <row r="119">
          <cell r="C119">
            <v>431120</v>
          </cell>
          <cell r="D119">
            <v>30</v>
          </cell>
          <cell r="E119" t="str">
            <v>821I</v>
          </cell>
          <cell r="F119" t="str">
            <v>3X99</v>
          </cell>
          <cell r="H119">
            <v>0</v>
          </cell>
          <cell r="I119">
            <v>242630</v>
          </cell>
          <cell r="J119">
            <v>-242630</v>
          </cell>
          <cell r="K119">
            <v>4</v>
          </cell>
          <cell r="O119">
            <v>-2426.3000000000002</v>
          </cell>
        </row>
        <row r="120">
          <cell r="C120">
            <v>431120</v>
          </cell>
          <cell r="D120">
            <v>30</v>
          </cell>
          <cell r="E120" t="str">
            <v>821I</v>
          </cell>
          <cell r="F120" t="str">
            <v>5X99</v>
          </cell>
          <cell r="H120">
            <v>0</v>
          </cell>
          <cell r="I120">
            <v>102271</v>
          </cell>
          <cell r="J120">
            <v>-102271</v>
          </cell>
          <cell r="K120">
            <v>4</v>
          </cell>
          <cell r="O120">
            <v>-1022.71</v>
          </cell>
        </row>
        <row r="121">
          <cell r="C121">
            <v>431120</v>
          </cell>
          <cell r="D121">
            <v>30</v>
          </cell>
          <cell r="E121" t="str">
            <v>821I</v>
          </cell>
          <cell r="F121" t="str">
            <v>6X99</v>
          </cell>
          <cell r="H121">
            <v>0</v>
          </cell>
          <cell r="I121">
            <v>160751</v>
          </cell>
          <cell r="J121">
            <v>-160751</v>
          </cell>
          <cell r="K121">
            <v>4</v>
          </cell>
          <cell r="O121">
            <v>-1607.51</v>
          </cell>
        </row>
        <row r="122">
          <cell r="C122">
            <v>431120</v>
          </cell>
          <cell r="D122">
            <v>40</v>
          </cell>
          <cell r="E122" t="str">
            <v>821I</v>
          </cell>
          <cell r="F122" t="str">
            <v>5X99</v>
          </cell>
          <cell r="H122">
            <v>0</v>
          </cell>
          <cell r="I122">
            <v>1102728</v>
          </cell>
          <cell r="J122">
            <v>-1102728</v>
          </cell>
          <cell r="K122">
            <v>4</v>
          </cell>
          <cell r="O122">
            <v>-11027.28</v>
          </cell>
        </row>
        <row r="123">
          <cell r="C123">
            <v>431120</v>
          </cell>
          <cell r="D123">
            <v>90</v>
          </cell>
          <cell r="E123" t="str">
            <v>590I</v>
          </cell>
          <cell r="F123" t="str">
            <v>9X99</v>
          </cell>
          <cell r="H123">
            <v>0</v>
          </cell>
          <cell r="I123">
            <v>1296958</v>
          </cell>
          <cell r="J123">
            <v>-1296958</v>
          </cell>
          <cell r="K123">
            <v>4</v>
          </cell>
          <cell r="O123">
            <v>-12969.58</v>
          </cell>
        </row>
        <row r="124">
          <cell r="C124">
            <v>431120</v>
          </cell>
          <cell r="D124">
            <v>90</v>
          </cell>
          <cell r="E124" t="str">
            <v>906I</v>
          </cell>
          <cell r="F124" t="str">
            <v>9X99</v>
          </cell>
          <cell r="H124">
            <v>0</v>
          </cell>
          <cell r="I124">
            <v>155343</v>
          </cell>
          <cell r="J124">
            <v>-155343</v>
          </cell>
          <cell r="K124">
            <v>4</v>
          </cell>
          <cell r="O124">
            <v>-1553.43</v>
          </cell>
        </row>
        <row r="125">
          <cell r="C125">
            <v>431120</v>
          </cell>
          <cell r="D125">
            <v>90</v>
          </cell>
          <cell r="E125" t="str">
            <v>930I</v>
          </cell>
          <cell r="F125" t="str">
            <v>9X99</v>
          </cell>
          <cell r="H125">
            <v>0</v>
          </cell>
          <cell r="I125">
            <v>556647</v>
          </cell>
          <cell r="J125">
            <v>-556647</v>
          </cell>
          <cell r="K125">
            <v>4</v>
          </cell>
          <cell r="O125">
            <v>-5566.47</v>
          </cell>
        </row>
        <row r="126">
          <cell r="C126">
            <v>431120</v>
          </cell>
          <cell r="D126">
            <v>90</v>
          </cell>
          <cell r="E126" t="str">
            <v>950I</v>
          </cell>
          <cell r="F126" t="str">
            <v>9X99</v>
          </cell>
          <cell r="H126">
            <v>0</v>
          </cell>
          <cell r="I126">
            <v>191101</v>
          </cell>
          <cell r="J126">
            <v>-191101</v>
          </cell>
          <cell r="K126">
            <v>4</v>
          </cell>
          <cell r="O126">
            <v>-1911.01</v>
          </cell>
        </row>
        <row r="127">
          <cell r="C127">
            <v>431120</v>
          </cell>
          <cell r="D127">
            <v>90</v>
          </cell>
          <cell r="E127" t="str">
            <v>970I</v>
          </cell>
          <cell r="F127" t="str">
            <v>9X99</v>
          </cell>
          <cell r="H127">
            <v>0</v>
          </cell>
          <cell r="I127">
            <v>143029</v>
          </cell>
          <cell r="J127">
            <v>-143029</v>
          </cell>
          <cell r="K127">
            <v>4</v>
          </cell>
          <cell r="O127">
            <v>-1430.29</v>
          </cell>
        </row>
        <row r="128">
          <cell r="C128">
            <v>437200</v>
          </cell>
          <cell r="D128">
            <v>10</v>
          </cell>
          <cell r="E128" t="str">
            <v>821I</v>
          </cell>
          <cell r="F128" t="str">
            <v>0X99</v>
          </cell>
          <cell r="H128">
            <v>201637</v>
          </cell>
          <cell r="I128">
            <v>922423</v>
          </cell>
          <cell r="J128">
            <v>-720786</v>
          </cell>
          <cell r="K128">
            <v>4</v>
          </cell>
          <cell r="O128">
            <v>-7207.8600000000006</v>
          </cell>
        </row>
        <row r="129">
          <cell r="C129">
            <v>437200</v>
          </cell>
          <cell r="D129">
            <v>10</v>
          </cell>
          <cell r="E129" t="str">
            <v>850I</v>
          </cell>
          <cell r="F129" t="str">
            <v>0X99</v>
          </cell>
          <cell r="H129">
            <v>91456</v>
          </cell>
          <cell r="I129">
            <v>158758</v>
          </cell>
          <cell r="J129">
            <v>-67302</v>
          </cell>
          <cell r="K129">
            <v>4</v>
          </cell>
          <cell r="O129">
            <v>-673.02</v>
          </cell>
        </row>
        <row r="130">
          <cell r="C130">
            <v>437200</v>
          </cell>
          <cell r="D130">
            <v>20</v>
          </cell>
          <cell r="E130" t="str">
            <v>821I</v>
          </cell>
          <cell r="F130" t="str">
            <v>0X99</v>
          </cell>
          <cell r="H130">
            <v>0</v>
          </cell>
          <cell r="I130">
            <v>820046</v>
          </cell>
          <cell r="J130">
            <v>-820046</v>
          </cell>
          <cell r="K130">
            <v>4</v>
          </cell>
          <cell r="O130">
            <v>-8200.4600000000009</v>
          </cell>
        </row>
        <row r="131">
          <cell r="C131">
            <v>437200</v>
          </cell>
          <cell r="D131">
            <v>20</v>
          </cell>
          <cell r="E131" t="str">
            <v>821I</v>
          </cell>
          <cell r="F131" t="str">
            <v>1X99</v>
          </cell>
          <cell r="H131">
            <v>0</v>
          </cell>
          <cell r="I131">
            <v>572957</v>
          </cell>
          <cell r="J131">
            <v>-572957</v>
          </cell>
          <cell r="K131">
            <v>4</v>
          </cell>
          <cell r="O131">
            <v>-5729.57</v>
          </cell>
        </row>
        <row r="132">
          <cell r="C132">
            <v>437200</v>
          </cell>
          <cell r="D132">
            <v>20</v>
          </cell>
          <cell r="E132" t="str">
            <v>821I</v>
          </cell>
          <cell r="F132" t="str">
            <v>2X99</v>
          </cell>
          <cell r="H132">
            <v>48814</v>
          </cell>
          <cell r="I132">
            <v>1132223</v>
          </cell>
          <cell r="J132">
            <v>-1083409</v>
          </cell>
          <cell r="K132">
            <v>4</v>
          </cell>
          <cell r="O132">
            <v>-10834.09</v>
          </cell>
        </row>
        <row r="133">
          <cell r="C133">
            <v>437200</v>
          </cell>
          <cell r="D133">
            <v>20</v>
          </cell>
          <cell r="E133" t="str">
            <v>821I</v>
          </cell>
          <cell r="F133" t="str">
            <v>3X99</v>
          </cell>
          <cell r="H133">
            <v>0</v>
          </cell>
          <cell r="I133">
            <v>658453</v>
          </cell>
          <cell r="J133">
            <v>-658453</v>
          </cell>
          <cell r="K133">
            <v>4</v>
          </cell>
          <cell r="O133">
            <v>-6584.53</v>
          </cell>
        </row>
        <row r="134">
          <cell r="C134">
            <v>437200</v>
          </cell>
          <cell r="D134">
            <v>20</v>
          </cell>
          <cell r="E134" t="str">
            <v>821I</v>
          </cell>
          <cell r="F134" t="str">
            <v>6X99</v>
          </cell>
          <cell r="H134">
            <v>2757</v>
          </cell>
          <cell r="I134">
            <v>741387</v>
          </cell>
          <cell r="J134">
            <v>-738630</v>
          </cell>
          <cell r="K134">
            <v>4</v>
          </cell>
          <cell r="O134">
            <v>-7386.3</v>
          </cell>
        </row>
        <row r="135">
          <cell r="C135">
            <v>437200</v>
          </cell>
          <cell r="D135">
            <v>20</v>
          </cell>
          <cell r="E135" t="str">
            <v>850I</v>
          </cell>
          <cell r="F135" t="str">
            <v>0X99</v>
          </cell>
          <cell r="H135">
            <v>0</v>
          </cell>
          <cell r="I135">
            <v>299628</v>
          </cell>
          <cell r="J135">
            <v>-299628</v>
          </cell>
          <cell r="K135">
            <v>4</v>
          </cell>
          <cell r="O135">
            <v>-2996.28</v>
          </cell>
        </row>
        <row r="136">
          <cell r="C136">
            <v>437200</v>
          </cell>
          <cell r="D136">
            <v>20</v>
          </cell>
          <cell r="E136" t="str">
            <v>853I</v>
          </cell>
          <cell r="F136" t="str">
            <v>0X99</v>
          </cell>
          <cell r="H136">
            <v>18256</v>
          </cell>
          <cell r="I136">
            <v>184269</v>
          </cell>
          <cell r="J136">
            <v>-166013</v>
          </cell>
          <cell r="K136">
            <v>4</v>
          </cell>
          <cell r="O136">
            <v>-1660.13</v>
          </cell>
        </row>
        <row r="137">
          <cell r="C137">
            <v>437200</v>
          </cell>
          <cell r="D137">
            <v>21</v>
          </cell>
          <cell r="E137" t="str">
            <v>853I</v>
          </cell>
          <cell r="F137" t="str">
            <v>0X99</v>
          </cell>
          <cell r="H137">
            <v>0</v>
          </cell>
          <cell r="I137">
            <v>28630</v>
          </cell>
          <cell r="J137">
            <v>-28630</v>
          </cell>
          <cell r="K137">
            <v>4</v>
          </cell>
          <cell r="O137">
            <v>-286.3</v>
          </cell>
        </row>
        <row r="138">
          <cell r="C138">
            <v>437200</v>
          </cell>
          <cell r="D138">
            <v>22</v>
          </cell>
          <cell r="E138" t="str">
            <v>821I</v>
          </cell>
          <cell r="F138" t="str">
            <v>4X99</v>
          </cell>
          <cell r="H138">
            <v>33136</v>
          </cell>
          <cell r="I138">
            <v>558571</v>
          </cell>
          <cell r="J138">
            <v>-525435</v>
          </cell>
          <cell r="K138">
            <v>4</v>
          </cell>
          <cell r="O138">
            <v>-5254.35</v>
          </cell>
        </row>
        <row r="139">
          <cell r="C139">
            <v>437200</v>
          </cell>
          <cell r="D139">
            <v>22</v>
          </cell>
          <cell r="E139">
            <v>828</v>
          </cell>
          <cell r="F139" t="str">
            <v>0X99</v>
          </cell>
          <cell r="H139">
            <v>0</v>
          </cell>
          <cell r="I139">
            <v>29681</v>
          </cell>
          <cell r="J139">
            <v>-29681</v>
          </cell>
          <cell r="K139">
            <v>4</v>
          </cell>
          <cell r="O139">
            <v>-296.81</v>
          </cell>
        </row>
        <row r="140">
          <cell r="C140">
            <v>437200</v>
          </cell>
          <cell r="D140">
            <v>22</v>
          </cell>
          <cell r="E140" t="str">
            <v>853I</v>
          </cell>
          <cell r="F140" t="str">
            <v>0X99</v>
          </cell>
          <cell r="H140">
            <v>0</v>
          </cell>
          <cell r="I140">
            <v>15323</v>
          </cell>
          <cell r="J140">
            <v>-15323</v>
          </cell>
          <cell r="K140">
            <v>4</v>
          </cell>
          <cell r="O140">
            <v>-153.22999999999999</v>
          </cell>
        </row>
        <row r="141">
          <cell r="C141">
            <v>437200</v>
          </cell>
          <cell r="D141">
            <v>30</v>
          </cell>
          <cell r="E141" t="str">
            <v>821I</v>
          </cell>
          <cell r="F141" t="str">
            <v>1X99</v>
          </cell>
          <cell r="H141">
            <v>0</v>
          </cell>
          <cell r="I141">
            <v>62599</v>
          </cell>
          <cell r="J141">
            <v>-62599</v>
          </cell>
          <cell r="K141">
            <v>4</v>
          </cell>
          <cell r="O141">
            <v>-625.99</v>
          </cell>
        </row>
        <row r="142">
          <cell r="C142">
            <v>437200</v>
          </cell>
          <cell r="D142">
            <v>30</v>
          </cell>
          <cell r="E142" t="str">
            <v>821I</v>
          </cell>
          <cell r="F142" t="str">
            <v>2X99</v>
          </cell>
          <cell r="H142">
            <v>0</v>
          </cell>
          <cell r="I142">
            <v>59085</v>
          </cell>
          <cell r="J142">
            <v>-59085</v>
          </cell>
          <cell r="K142">
            <v>4</v>
          </cell>
          <cell r="O142">
            <v>-590.85</v>
          </cell>
        </row>
        <row r="143">
          <cell r="C143">
            <v>437200</v>
          </cell>
          <cell r="D143">
            <v>30</v>
          </cell>
          <cell r="E143" t="str">
            <v>821I</v>
          </cell>
          <cell r="F143" t="str">
            <v>3X99</v>
          </cell>
          <cell r="H143">
            <v>0</v>
          </cell>
          <cell r="I143">
            <v>86615</v>
          </cell>
          <cell r="J143">
            <v>-86615</v>
          </cell>
          <cell r="K143">
            <v>4</v>
          </cell>
          <cell r="O143">
            <v>-866.15</v>
          </cell>
        </row>
        <row r="144">
          <cell r="C144">
            <v>437200</v>
          </cell>
          <cell r="D144">
            <v>30</v>
          </cell>
          <cell r="E144" t="str">
            <v>821I</v>
          </cell>
          <cell r="F144" t="str">
            <v>6X99</v>
          </cell>
          <cell r="H144">
            <v>0</v>
          </cell>
          <cell r="I144">
            <v>31576</v>
          </cell>
          <cell r="J144">
            <v>-31576</v>
          </cell>
          <cell r="K144">
            <v>4</v>
          </cell>
          <cell r="O144">
            <v>-315.76</v>
          </cell>
        </row>
        <row r="145">
          <cell r="C145">
            <v>437200</v>
          </cell>
          <cell r="D145">
            <v>40</v>
          </cell>
          <cell r="E145" t="str">
            <v>821I</v>
          </cell>
          <cell r="F145" t="str">
            <v>5X99</v>
          </cell>
          <cell r="H145">
            <v>0</v>
          </cell>
          <cell r="I145">
            <v>360040</v>
          </cell>
          <cell r="J145">
            <v>-360040</v>
          </cell>
          <cell r="K145">
            <v>4</v>
          </cell>
          <cell r="O145">
            <v>-3600.4</v>
          </cell>
        </row>
        <row r="146">
          <cell r="C146">
            <v>437200</v>
          </cell>
          <cell r="D146">
            <v>90</v>
          </cell>
          <cell r="E146" t="str">
            <v>590I</v>
          </cell>
          <cell r="F146" t="str">
            <v>9X99</v>
          </cell>
          <cell r="H146">
            <v>0</v>
          </cell>
          <cell r="I146">
            <v>103480</v>
          </cell>
          <cell r="J146">
            <v>-103480</v>
          </cell>
          <cell r="K146">
            <v>4</v>
          </cell>
          <cell r="O146">
            <v>-1034.8</v>
          </cell>
        </row>
        <row r="147">
          <cell r="C147">
            <v>437200</v>
          </cell>
          <cell r="D147">
            <v>90</v>
          </cell>
          <cell r="E147" t="str">
            <v>906I</v>
          </cell>
          <cell r="F147" t="str">
            <v>9X99</v>
          </cell>
          <cell r="H147">
            <v>0</v>
          </cell>
          <cell r="I147">
            <v>28215</v>
          </cell>
          <cell r="J147">
            <v>-28215</v>
          </cell>
          <cell r="K147">
            <v>4</v>
          </cell>
          <cell r="O147">
            <v>-282.15000000000003</v>
          </cell>
        </row>
        <row r="148">
          <cell r="C148">
            <v>437200</v>
          </cell>
          <cell r="D148">
            <v>90</v>
          </cell>
          <cell r="E148" t="str">
            <v>930I</v>
          </cell>
          <cell r="F148" t="str">
            <v>9X99</v>
          </cell>
          <cell r="H148">
            <v>0</v>
          </cell>
          <cell r="I148">
            <v>42432</v>
          </cell>
          <cell r="J148">
            <v>-42432</v>
          </cell>
          <cell r="K148">
            <v>4</v>
          </cell>
          <cell r="O148">
            <v>-424.32</v>
          </cell>
        </row>
        <row r="149">
          <cell r="C149">
            <v>437200</v>
          </cell>
          <cell r="D149">
            <v>90</v>
          </cell>
          <cell r="E149" t="str">
            <v>950I</v>
          </cell>
          <cell r="F149" t="str">
            <v>9X99</v>
          </cell>
          <cell r="H149">
            <v>0</v>
          </cell>
          <cell r="I149">
            <v>52084</v>
          </cell>
          <cell r="J149">
            <v>-52084</v>
          </cell>
          <cell r="K149">
            <v>4</v>
          </cell>
          <cell r="O149">
            <v>-520.84</v>
          </cell>
        </row>
        <row r="150">
          <cell r="C150">
            <v>437200</v>
          </cell>
          <cell r="D150">
            <v>90</v>
          </cell>
          <cell r="E150" t="str">
            <v>970I</v>
          </cell>
          <cell r="F150" t="str">
            <v>9X99</v>
          </cell>
          <cell r="H150">
            <v>0</v>
          </cell>
          <cell r="I150">
            <v>19996</v>
          </cell>
          <cell r="J150">
            <v>-19996</v>
          </cell>
          <cell r="K150">
            <v>4</v>
          </cell>
          <cell r="O150">
            <v>-199.96</v>
          </cell>
        </row>
        <row r="151">
          <cell r="C151">
            <v>437280</v>
          </cell>
          <cell r="D151">
            <v>10</v>
          </cell>
          <cell r="E151" t="str">
            <v>821I</v>
          </cell>
          <cell r="F151" t="str">
            <v>0X99</v>
          </cell>
          <cell r="H151">
            <v>0</v>
          </cell>
          <cell r="I151">
            <v>156408</v>
          </cell>
          <cell r="J151">
            <v>-156408</v>
          </cell>
          <cell r="K151">
            <v>4</v>
          </cell>
          <cell r="O151">
            <v>-1564.08</v>
          </cell>
        </row>
        <row r="152">
          <cell r="C152">
            <v>437280</v>
          </cell>
          <cell r="D152">
            <v>10</v>
          </cell>
          <cell r="E152" t="str">
            <v>850I</v>
          </cell>
          <cell r="F152" t="str">
            <v>0X99</v>
          </cell>
          <cell r="H152">
            <v>0</v>
          </cell>
          <cell r="I152">
            <v>22344</v>
          </cell>
          <cell r="J152">
            <v>-22344</v>
          </cell>
          <cell r="K152">
            <v>4</v>
          </cell>
          <cell r="O152">
            <v>-223.44</v>
          </cell>
        </row>
        <row r="153">
          <cell r="C153">
            <v>437280</v>
          </cell>
          <cell r="D153">
            <v>20</v>
          </cell>
          <cell r="E153" t="str">
            <v>821I</v>
          </cell>
          <cell r="F153" t="str">
            <v>0X99</v>
          </cell>
          <cell r="H153">
            <v>0</v>
          </cell>
          <cell r="I153">
            <v>99903</v>
          </cell>
          <cell r="J153">
            <v>-99903</v>
          </cell>
          <cell r="K153">
            <v>4</v>
          </cell>
          <cell r="O153">
            <v>-999.03</v>
          </cell>
        </row>
        <row r="154">
          <cell r="C154">
            <v>437280</v>
          </cell>
          <cell r="D154">
            <v>20</v>
          </cell>
          <cell r="E154" t="str">
            <v>821I</v>
          </cell>
          <cell r="F154" t="str">
            <v>1X99</v>
          </cell>
          <cell r="H154">
            <v>0</v>
          </cell>
          <cell r="I154">
            <v>111720</v>
          </cell>
          <cell r="J154">
            <v>-111720</v>
          </cell>
          <cell r="K154">
            <v>4</v>
          </cell>
          <cell r="O154">
            <v>-1117.2</v>
          </cell>
        </row>
        <row r="155">
          <cell r="C155">
            <v>437280</v>
          </cell>
          <cell r="D155">
            <v>20</v>
          </cell>
          <cell r="E155" t="str">
            <v>821I</v>
          </cell>
          <cell r="F155" t="str">
            <v>2X99</v>
          </cell>
          <cell r="H155">
            <v>0</v>
          </cell>
          <cell r="I155">
            <v>178752</v>
          </cell>
          <cell r="J155">
            <v>-178752</v>
          </cell>
          <cell r="K155">
            <v>4</v>
          </cell>
          <cell r="O155">
            <v>-1787.52</v>
          </cell>
        </row>
        <row r="156">
          <cell r="C156">
            <v>437280</v>
          </cell>
          <cell r="D156">
            <v>20</v>
          </cell>
          <cell r="E156" t="str">
            <v>821I</v>
          </cell>
          <cell r="F156" t="str">
            <v>3X99</v>
          </cell>
          <cell r="H156">
            <v>0</v>
          </cell>
          <cell r="I156">
            <v>111720</v>
          </cell>
          <cell r="J156">
            <v>-111720</v>
          </cell>
          <cell r="K156">
            <v>4</v>
          </cell>
          <cell r="O156">
            <v>-1117.2</v>
          </cell>
        </row>
        <row r="157">
          <cell r="C157">
            <v>437280</v>
          </cell>
          <cell r="D157">
            <v>20</v>
          </cell>
          <cell r="E157" t="str">
            <v>821I</v>
          </cell>
          <cell r="F157" t="str">
            <v>6X99</v>
          </cell>
          <cell r="H157">
            <v>0</v>
          </cell>
          <cell r="I157">
            <v>111720</v>
          </cell>
          <cell r="J157">
            <v>-111720</v>
          </cell>
          <cell r="K157">
            <v>4</v>
          </cell>
          <cell r="O157">
            <v>-1117.2</v>
          </cell>
        </row>
        <row r="158">
          <cell r="C158">
            <v>437280</v>
          </cell>
          <cell r="D158">
            <v>20</v>
          </cell>
          <cell r="E158" t="str">
            <v>850I</v>
          </cell>
          <cell r="F158" t="str">
            <v>0X99</v>
          </cell>
          <cell r="H158">
            <v>0</v>
          </cell>
          <cell r="I158">
            <v>89376</v>
          </cell>
          <cell r="J158">
            <v>-89376</v>
          </cell>
          <cell r="K158">
            <v>4</v>
          </cell>
          <cell r="O158">
            <v>-893.76</v>
          </cell>
        </row>
        <row r="159">
          <cell r="C159">
            <v>437280</v>
          </cell>
          <cell r="D159">
            <v>20</v>
          </cell>
          <cell r="E159" t="str">
            <v>853I</v>
          </cell>
          <cell r="F159" t="str">
            <v>0X99</v>
          </cell>
          <cell r="H159">
            <v>10956</v>
          </cell>
          <cell r="I159">
            <v>89376</v>
          </cell>
          <cell r="J159">
            <v>-78420</v>
          </cell>
          <cell r="K159">
            <v>4</v>
          </cell>
          <cell r="O159">
            <v>-784.2</v>
          </cell>
        </row>
        <row r="160">
          <cell r="C160">
            <v>437280</v>
          </cell>
          <cell r="D160">
            <v>21</v>
          </cell>
          <cell r="E160" t="str">
            <v>853I</v>
          </cell>
          <cell r="F160" t="str">
            <v>0X99</v>
          </cell>
          <cell r="H160">
            <v>0</v>
          </cell>
          <cell r="I160">
            <v>8193</v>
          </cell>
          <cell r="J160">
            <v>-8193</v>
          </cell>
          <cell r="K160">
            <v>4</v>
          </cell>
          <cell r="O160">
            <v>-81.93</v>
          </cell>
        </row>
        <row r="161">
          <cell r="C161">
            <v>437280</v>
          </cell>
          <cell r="D161">
            <v>22</v>
          </cell>
          <cell r="E161" t="str">
            <v>821I</v>
          </cell>
          <cell r="F161" t="str">
            <v>4X99</v>
          </cell>
          <cell r="H161">
            <v>0</v>
          </cell>
          <cell r="I161">
            <v>89376</v>
          </cell>
          <cell r="J161">
            <v>-89376</v>
          </cell>
          <cell r="K161">
            <v>4</v>
          </cell>
          <cell r="O161">
            <v>-893.76</v>
          </cell>
        </row>
        <row r="162">
          <cell r="C162">
            <v>437280</v>
          </cell>
          <cell r="D162">
            <v>22</v>
          </cell>
          <cell r="E162">
            <v>828</v>
          </cell>
          <cell r="F162" t="str">
            <v>0X99</v>
          </cell>
          <cell r="H162">
            <v>0</v>
          </cell>
          <cell r="I162">
            <v>22344</v>
          </cell>
          <cell r="J162">
            <v>-22344</v>
          </cell>
          <cell r="K162">
            <v>4</v>
          </cell>
          <cell r="O162">
            <v>-223.44</v>
          </cell>
        </row>
        <row r="163">
          <cell r="C163">
            <v>437280</v>
          </cell>
          <cell r="D163">
            <v>22</v>
          </cell>
          <cell r="E163" t="str">
            <v>853I</v>
          </cell>
          <cell r="F163" t="str">
            <v>0X99</v>
          </cell>
          <cell r="H163">
            <v>0</v>
          </cell>
          <cell r="I163">
            <v>22344</v>
          </cell>
          <cell r="J163">
            <v>-22344</v>
          </cell>
          <cell r="K163">
            <v>4</v>
          </cell>
          <cell r="O163">
            <v>-223.44</v>
          </cell>
        </row>
        <row r="164">
          <cell r="C164">
            <v>437280</v>
          </cell>
          <cell r="D164">
            <v>30</v>
          </cell>
          <cell r="E164" t="str">
            <v>821I</v>
          </cell>
          <cell r="F164" t="str">
            <v>1X99</v>
          </cell>
          <cell r="H164">
            <v>0</v>
          </cell>
          <cell r="I164">
            <v>22344</v>
          </cell>
          <cell r="J164">
            <v>-22344</v>
          </cell>
          <cell r="K164">
            <v>4</v>
          </cell>
          <cell r="O164">
            <v>-223.44</v>
          </cell>
        </row>
        <row r="165">
          <cell r="C165">
            <v>437280</v>
          </cell>
          <cell r="D165">
            <v>30</v>
          </cell>
          <cell r="E165" t="str">
            <v>821I</v>
          </cell>
          <cell r="F165" t="str">
            <v>2X99</v>
          </cell>
          <cell r="H165">
            <v>0</v>
          </cell>
          <cell r="I165">
            <v>22344</v>
          </cell>
          <cell r="J165">
            <v>-22344</v>
          </cell>
          <cell r="K165">
            <v>4</v>
          </cell>
          <cell r="O165">
            <v>-223.44</v>
          </cell>
        </row>
        <row r="166">
          <cell r="C166">
            <v>437280</v>
          </cell>
          <cell r="D166">
            <v>30</v>
          </cell>
          <cell r="E166" t="str">
            <v>821I</v>
          </cell>
          <cell r="F166" t="str">
            <v>3X99</v>
          </cell>
          <cell r="H166">
            <v>0</v>
          </cell>
          <cell r="I166">
            <v>22344</v>
          </cell>
          <cell r="J166">
            <v>-22344</v>
          </cell>
          <cell r="K166">
            <v>4</v>
          </cell>
          <cell r="O166">
            <v>-223.44</v>
          </cell>
        </row>
        <row r="167">
          <cell r="C167">
            <v>437280</v>
          </cell>
          <cell r="D167">
            <v>30</v>
          </cell>
          <cell r="E167" t="str">
            <v>821I</v>
          </cell>
          <cell r="F167" t="str">
            <v>5X99</v>
          </cell>
          <cell r="H167">
            <v>0</v>
          </cell>
          <cell r="I167">
            <v>20035</v>
          </cell>
          <cell r="J167">
            <v>-20035</v>
          </cell>
          <cell r="K167">
            <v>4</v>
          </cell>
          <cell r="O167">
            <v>-200.35</v>
          </cell>
        </row>
        <row r="168">
          <cell r="C168">
            <v>437280</v>
          </cell>
          <cell r="D168">
            <v>30</v>
          </cell>
          <cell r="E168" t="str">
            <v>821I</v>
          </cell>
          <cell r="F168" t="str">
            <v>6X99</v>
          </cell>
          <cell r="H168">
            <v>0</v>
          </cell>
          <cell r="I168">
            <v>22344</v>
          </cell>
          <cell r="J168">
            <v>-22344</v>
          </cell>
          <cell r="K168">
            <v>4</v>
          </cell>
          <cell r="O168">
            <v>-223.44</v>
          </cell>
        </row>
        <row r="169">
          <cell r="C169">
            <v>437280</v>
          </cell>
          <cell r="D169">
            <v>40</v>
          </cell>
          <cell r="E169" t="str">
            <v>821I</v>
          </cell>
          <cell r="F169" t="str">
            <v>5X99</v>
          </cell>
          <cell r="H169">
            <v>0</v>
          </cell>
          <cell r="I169">
            <v>111720</v>
          </cell>
          <cell r="J169">
            <v>-111720</v>
          </cell>
          <cell r="K169">
            <v>4</v>
          </cell>
          <cell r="O169">
            <v>-1117.2</v>
          </cell>
        </row>
        <row r="170">
          <cell r="C170">
            <v>437280</v>
          </cell>
          <cell r="D170">
            <v>90</v>
          </cell>
          <cell r="E170" t="str">
            <v>590I</v>
          </cell>
          <cell r="F170" t="str">
            <v>9X99</v>
          </cell>
          <cell r="H170">
            <v>0</v>
          </cell>
          <cell r="I170">
            <v>254695</v>
          </cell>
          <cell r="J170">
            <v>-254695</v>
          </cell>
          <cell r="K170">
            <v>4</v>
          </cell>
          <cell r="O170">
            <v>-2546.9500000000003</v>
          </cell>
        </row>
        <row r="171">
          <cell r="C171">
            <v>437280</v>
          </cell>
          <cell r="D171">
            <v>90</v>
          </cell>
          <cell r="E171" t="str">
            <v>906I</v>
          </cell>
          <cell r="F171" t="str">
            <v>9X99</v>
          </cell>
          <cell r="H171">
            <v>0</v>
          </cell>
          <cell r="I171">
            <v>22344</v>
          </cell>
          <cell r="J171">
            <v>-22344</v>
          </cell>
          <cell r="K171">
            <v>4</v>
          </cell>
          <cell r="O171">
            <v>-223.44</v>
          </cell>
        </row>
        <row r="172">
          <cell r="C172">
            <v>437280</v>
          </cell>
          <cell r="D172">
            <v>90</v>
          </cell>
          <cell r="E172" t="str">
            <v>930I</v>
          </cell>
          <cell r="F172" t="str">
            <v>9X99</v>
          </cell>
          <cell r="H172">
            <v>0</v>
          </cell>
          <cell r="I172">
            <v>115403</v>
          </cell>
          <cell r="J172">
            <v>-115403</v>
          </cell>
          <cell r="K172">
            <v>4</v>
          </cell>
          <cell r="O172">
            <v>-1154.03</v>
          </cell>
        </row>
        <row r="173">
          <cell r="C173">
            <v>437280</v>
          </cell>
          <cell r="D173">
            <v>90</v>
          </cell>
          <cell r="E173" t="str">
            <v>950I</v>
          </cell>
          <cell r="F173" t="str">
            <v>9X99</v>
          </cell>
          <cell r="H173">
            <v>0</v>
          </cell>
          <cell r="I173">
            <v>22344</v>
          </cell>
          <cell r="J173">
            <v>-22344</v>
          </cell>
          <cell r="K173">
            <v>4</v>
          </cell>
          <cell r="O173">
            <v>-223.44</v>
          </cell>
        </row>
        <row r="174">
          <cell r="C174">
            <v>437280</v>
          </cell>
          <cell r="D174">
            <v>90</v>
          </cell>
          <cell r="E174" t="str">
            <v>970I</v>
          </cell>
          <cell r="F174" t="str">
            <v>9X99</v>
          </cell>
          <cell r="H174">
            <v>0</v>
          </cell>
          <cell r="I174">
            <v>22344</v>
          </cell>
          <cell r="J174">
            <v>-22344</v>
          </cell>
          <cell r="K174">
            <v>4</v>
          </cell>
          <cell r="O174">
            <v>-223.44</v>
          </cell>
        </row>
        <row r="175">
          <cell r="C175">
            <v>437310</v>
          </cell>
          <cell r="D175">
            <v>10</v>
          </cell>
          <cell r="E175" t="str">
            <v>821I</v>
          </cell>
          <cell r="F175" t="str">
            <v>0X99</v>
          </cell>
          <cell r="H175">
            <v>50410</v>
          </cell>
          <cell r="I175">
            <v>320724</v>
          </cell>
          <cell r="J175">
            <v>-270314</v>
          </cell>
          <cell r="K175">
            <v>4</v>
          </cell>
          <cell r="O175">
            <v>-2703.14</v>
          </cell>
        </row>
        <row r="176">
          <cell r="C176">
            <v>437310</v>
          </cell>
          <cell r="D176">
            <v>10</v>
          </cell>
          <cell r="E176" t="str">
            <v>850I</v>
          </cell>
          <cell r="F176" t="str">
            <v>0X99</v>
          </cell>
          <cell r="H176">
            <v>22864</v>
          </cell>
          <cell r="I176">
            <v>54096</v>
          </cell>
          <cell r="J176">
            <v>-31232</v>
          </cell>
          <cell r="K176">
            <v>4</v>
          </cell>
          <cell r="O176">
            <v>-312.32</v>
          </cell>
        </row>
        <row r="177">
          <cell r="C177">
            <v>437310</v>
          </cell>
          <cell r="D177">
            <v>20</v>
          </cell>
          <cell r="E177" t="str">
            <v>821I</v>
          </cell>
          <cell r="F177" t="str">
            <v>0X99</v>
          </cell>
          <cell r="H177">
            <v>0</v>
          </cell>
          <cell r="I177">
            <v>239566</v>
          </cell>
          <cell r="J177">
            <v>-239566</v>
          </cell>
          <cell r="K177">
            <v>4</v>
          </cell>
          <cell r="O177">
            <v>-2395.66</v>
          </cell>
        </row>
        <row r="178">
          <cell r="C178">
            <v>437310</v>
          </cell>
          <cell r="D178">
            <v>20</v>
          </cell>
          <cell r="E178" t="str">
            <v>821I</v>
          </cell>
          <cell r="F178" t="str">
            <v>1X99</v>
          </cell>
          <cell r="H178">
            <v>0</v>
          </cell>
          <cell r="I178">
            <v>201790</v>
          </cell>
          <cell r="J178">
            <v>-201790</v>
          </cell>
          <cell r="K178">
            <v>4</v>
          </cell>
          <cell r="O178">
            <v>-2017.9</v>
          </cell>
        </row>
        <row r="179">
          <cell r="C179">
            <v>437310</v>
          </cell>
          <cell r="D179">
            <v>20</v>
          </cell>
          <cell r="E179" t="str">
            <v>821I</v>
          </cell>
          <cell r="F179" t="str">
            <v>2X99</v>
          </cell>
          <cell r="H179">
            <v>12204</v>
          </cell>
          <cell r="I179">
            <v>384882</v>
          </cell>
          <cell r="J179">
            <v>-372678</v>
          </cell>
          <cell r="K179">
            <v>4</v>
          </cell>
          <cell r="O179">
            <v>-3726.78</v>
          </cell>
        </row>
        <row r="180">
          <cell r="C180">
            <v>437310</v>
          </cell>
          <cell r="D180">
            <v>20</v>
          </cell>
          <cell r="E180" t="str">
            <v>821I</v>
          </cell>
          <cell r="F180" t="str">
            <v>3X99</v>
          </cell>
          <cell r="H180">
            <v>0</v>
          </cell>
          <cell r="I180">
            <v>229270</v>
          </cell>
          <cell r="J180">
            <v>-229270</v>
          </cell>
          <cell r="K180">
            <v>4</v>
          </cell>
          <cell r="O180">
            <v>-2292.7000000000003</v>
          </cell>
        </row>
        <row r="181">
          <cell r="C181">
            <v>437310</v>
          </cell>
          <cell r="D181">
            <v>20</v>
          </cell>
          <cell r="E181" t="str">
            <v>821I</v>
          </cell>
          <cell r="F181" t="str">
            <v>6X99</v>
          </cell>
          <cell r="H181">
            <v>690</v>
          </cell>
          <cell r="I181">
            <v>245130</v>
          </cell>
          <cell r="J181">
            <v>-244440</v>
          </cell>
          <cell r="K181">
            <v>4</v>
          </cell>
          <cell r="O181">
            <v>-2444.4</v>
          </cell>
        </row>
        <row r="182">
          <cell r="C182">
            <v>437310</v>
          </cell>
          <cell r="D182">
            <v>20</v>
          </cell>
          <cell r="E182" t="str">
            <v>850I</v>
          </cell>
          <cell r="F182" t="str">
            <v>0X99</v>
          </cell>
          <cell r="H182">
            <v>0</v>
          </cell>
          <cell r="I182">
            <v>117740</v>
          </cell>
          <cell r="J182">
            <v>-117740</v>
          </cell>
          <cell r="K182">
            <v>4</v>
          </cell>
          <cell r="O182">
            <v>-1177.4000000000001</v>
          </cell>
        </row>
        <row r="183">
          <cell r="C183">
            <v>437310</v>
          </cell>
          <cell r="D183">
            <v>20</v>
          </cell>
          <cell r="E183" t="str">
            <v>853I</v>
          </cell>
          <cell r="F183" t="str">
            <v>0X99</v>
          </cell>
          <cell r="H183">
            <v>4564</v>
          </cell>
          <cell r="I183">
            <v>77052</v>
          </cell>
          <cell r="J183">
            <v>-72488</v>
          </cell>
          <cell r="K183">
            <v>4</v>
          </cell>
          <cell r="O183">
            <v>-724.88</v>
          </cell>
        </row>
        <row r="184">
          <cell r="C184">
            <v>437310</v>
          </cell>
          <cell r="D184">
            <v>21</v>
          </cell>
          <cell r="E184" t="str">
            <v>853I</v>
          </cell>
          <cell r="F184" t="str">
            <v>0X99</v>
          </cell>
          <cell r="H184">
            <v>0</v>
          </cell>
          <cell r="I184">
            <v>11162</v>
          </cell>
          <cell r="J184">
            <v>-11162</v>
          </cell>
          <cell r="K184">
            <v>4</v>
          </cell>
          <cell r="O184">
            <v>-111.62</v>
          </cell>
        </row>
        <row r="185">
          <cell r="C185">
            <v>437310</v>
          </cell>
          <cell r="D185">
            <v>22</v>
          </cell>
          <cell r="E185" t="str">
            <v>821I</v>
          </cell>
          <cell r="F185" t="str">
            <v>4X99</v>
          </cell>
          <cell r="H185">
            <v>8284</v>
          </cell>
          <cell r="I185">
            <v>188348</v>
          </cell>
          <cell r="J185">
            <v>-180064</v>
          </cell>
          <cell r="K185">
            <v>4</v>
          </cell>
          <cell r="O185">
            <v>-1800.64</v>
          </cell>
        </row>
        <row r="186">
          <cell r="C186">
            <v>437310</v>
          </cell>
          <cell r="D186">
            <v>22</v>
          </cell>
          <cell r="E186">
            <v>828</v>
          </cell>
          <cell r="F186" t="str">
            <v>0X99</v>
          </cell>
          <cell r="H186">
            <v>0</v>
          </cell>
          <cell r="I186">
            <v>16528</v>
          </cell>
          <cell r="J186">
            <v>-16528</v>
          </cell>
          <cell r="K186">
            <v>4</v>
          </cell>
          <cell r="O186">
            <v>-165.28</v>
          </cell>
        </row>
        <row r="187">
          <cell r="C187">
            <v>437310</v>
          </cell>
          <cell r="D187">
            <v>22</v>
          </cell>
          <cell r="E187" t="str">
            <v>853I</v>
          </cell>
          <cell r="F187" t="str">
            <v>0X99</v>
          </cell>
          <cell r="H187">
            <v>0</v>
          </cell>
          <cell r="I187">
            <v>12400</v>
          </cell>
          <cell r="J187">
            <v>-12400</v>
          </cell>
          <cell r="K187">
            <v>4</v>
          </cell>
          <cell r="O187">
            <v>-124</v>
          </cell>
        </row>
        <row r="188">
          <cell r="C188">
            <v>437310</v>
          </cell>
          <cell r="D188">
            <v>30</v>
          </cell>
          <cell r="E188" t="str">
            <v>821I</v>
          </cell>
          <cell r="F188" t="str">
            <v>1X99</v>
          </cell>
          <cell r="H188">
            <v>0</v>
          </cell>
          <cell r="I188">
            <v>25992</v>
          </cell>
          <cell r="J188">
            <v>-25992</v>
          </cell>
          <cell r="K188">
            <v>4</v>
          </cell>
          <cell r="O188">
            <v>-259.92</v>
          </cell>
        </row>
        <row r="189">
          <cell r="C189">
            <v>437310</v>
          </cell>
          <cell r="D189">
            <v>30</v>
          </cell>
          <cell r="E189" t="str">
            <v>821I</v>
          </cell>
          <cell r="F189" t="str">
            <v>2X99</v>
          </cell>
          <cell r="H189">
            <v>0</v>
          </cell>
          <cell r="I189">
            <v>24982</v>
          </cell>
          <cell r="J189">
            <v>-24982</v>
          </cell>
          <cell r="K189">
            <v>4</v>
          </cell>
          <cell r="O189">
            <v>-249.82</v>
          </cell>
        </row>
        <row r="190">
          <cell r="C190">
            <v>437310</v>
          </cell>
          <cell r="D190">
            <v>30</v>
          </cell>
          <cell r="E190" t="str">
            <v>821I</v>
          </cell>
          <cell r="F190" t="str">
            <v>3X99</v>
          </cell>
          <cell r="H190">
            <v>0</v>
          </cell>
          <cell r="I190">
            <v>32896</v>
          </cell>
          <cell r="J190">
            <v>-32896</v>
          </cell>
          <cell r="K190">
            <v>4</v>
          </cell>
          <cell r="O190">
            <v>-328.96</v>
          </cell>
        </row>
        <row r="191">
          <cell r="C191">
            <v>437310</v>
          </cell>
          <cell r="D191">
            <v>30</v>
          </cell>
          <cell r="E191" t="str">
            <v>821I</v>
          </cell>
          <cell r="F191" t="str">
            <v>6X99</v>
          </cell>
          <cell r="H191">
            <v>0</v>
          </cell>
          <cell r="I191">
            <v>17072</v>
          </cell>
          <cell r="J191">
            <v>-17072</v>
          </cell>
          <cell r="K191">
            <v>4</v>
          </cell>
          <cell r="O191">
            <v>-170.72</v>
          </cell>
        </row>
        <row r="192">
          <cell r="C192">
            <v>437310</v>
          </cell>
          <cell r="D192">
            <v>40</v>
          </cell>
          <cell r="E192" t="str">
            <v>821I</v>
          </cell>
          <cell r="F192" t="str">
            <v>5X99</v>
          </cell>
          <cell r="H192">
            <v>0</v>
          </cell>
          <cell r="I192">
            <v>143484</v>
          </cell>
          <cell r="J192">
            <v>-143484</v>
          </cell>
          <cell r="K192">
            <v>4</v>
          </cell>
          <cell r="O192">
            <v>-1434.84</v>
          </cell>
        </row>
        <row r="193">
          <cell r="C193">
            <v>437310</v>
          </cell>
          <cell r="D193">
            <v>90</v>
          </cell>
          <cell r="E193" t="str">
            <v>590I</v>
          </cell>
          <cell r="F193" t="str">
            <v>9X99</v>
          </cell>
          <cell r="H193">
            <v>0</v>
          </cell>
          <cell r="I193">
            <v>45740</v>
          </cell>
          <cell r="J193">
            <v>-45740</v>
          </cell>
          <cell r="K193">
            <v>4</v>
          </cell>
          <cell r="O193">
            <v>-457.40000000000003</v>
          </cell>
        </row>
        <row r="194">
          <cell r="C194">
            <v>437310</v>
          </cell>
          <cell r="D194">
            <v>90</v>
          </cell>
          <cell r="E194" t="str">
            <v>906I</v>
          </cell>
          <cell r="F194" t="str">
            <v>9X99</v>
          </cell>
          <cell r="H194">
            <v>0</v>
          </cell>
          <cell r="I194">
            <v>16106</v>
          </cell>
          <cell r="J194">
            <v>-16106</v>
          </cell>
          <cell r="K194">
            <v>4</v>
          </cell>
          <cell r="O194">
            <v>-161.06</v>
          </cell>
        </row>
        <row r="195">
          <cell r="C195">
            <v>437310</v>
          </cell>
          <cell r="D195">
            <v>90</v>
          </cell>
          <cell r="E195" t="str">
            <v>930I</v>
          </cell>
          <cell r="F195" t="str">
            <v>9X99</v>
          </cell>
          <cell r="H195">
            <v>0</v>
          </cell>
          <cell r="I195">
            <v>20194</v>
          </cell>
          <cell r="J195">
            <v>-20194</v>
          </cell>
          <cell r="K195">
            <v>4</v>
          </cell>
          <cell r="O195">
            <v>-201.94</v>
          </cell>
        </row>
        <row r="196">
          <cell r="C196">
            <v>437310</v>
          </cell>
          <cell r="D196">
            <v>90</v>
          </cell>
          <cell r="E196" t="str">
            <v>950I</v>
          </cell>
          <cell r="F196" t="str">
            <v>9X99</v>
          </cell>
          <cell r="H196">
            <v>0</v>
          </cell>
          <cell r="I196">
            <v>22968</v>
          </cell>
          <cell r="J196">
            <v>-22968</v>
          </cell>
          <cell r="K196">
            <v>4</v>
          </cell>
          <cell r="O196">
            <v>-229.68</v>
          </cell>
        </row>
        <row r="197">
          <cell r="C197">
            <v>437310</v>
          </cell>
          <cell r="D197">
            <v>90</v>
          </cell>
          <cell r="E197" t="str">
            <v>970I</v>
          </cell>
          <cell r="F197" t="str">
            <v>9X99</v>
          </cell>
          <cell r="H197">
            <v>0</v>
          </cell>
          <cell r="I197">
            <v>13744</v>
          </cell>
          <cell r="J197">
            <v>-13744</v>
          </cell>
          <cell r="K197">
            <v>4</v>
          </cell>
          <cell r="O197">
            <v>-137.44</v>
          </cell>
        </row>
        <row r="198">
          <cell r="C198">
            <v>437320</v>
          </cell>
          <cell r="D198">
            <v>20</v>
          </cell>
          <cell r="E198" t="str">
            <v>821I</v>
          </cell>
          <cell r="F198" t="str">
            <v>0X99</v>
          </cell>
          <cell r="H198">
            <v>0</v>
          </cell>
          <cell r="I198">
            <v>10680</v>
          </cell>
          <cell r="J198">
            <v>-10680</v>
          </cell>
          <cell r="K198">
            <v>4</v>
          </cell>
          <cell r="O198">
            <v>-106.8</v>
          </cell>
        </row>
        <row r="199">
          <cell r="C199">
            <v>437320</v>
          </cell>
          <cell r="D199">
            <v>20</v>
          </cell>
          <cell r="E199" t="str">
            <v>853I</v>
          </cell>
          <cell r="F199" t="str">
            <v>0X99</v>
          </cell>
          <cell r="H199">
            <v>2547</v>
          </cell>
          <cell r="I199">
            <v>8232</v>
          </cell>
          <cell r="J199">
            <v>-5685</v>
          </cell>
          <cell r="K199">
            <v>4</v>
          </cell>
          <cell r="O199">
            <v>-56.85</v>
          </cell>
        </row>
        <row r="200">
          <cell r="C200">
            <v>437320</v>
          </cell>
          <cell r="D200">
            <v>30</v>
          </cell>
          <cell r="E200" t="str">
            <v>821I</v>
          </cell>
          <cell r="F200" t="str">
            <v>5X99</v>
          </cell>
          <cell r="H200">
            <v>0</v>
          </cell>
          <cell r="I200">
            <v>7381</v>
          </cell>
          <cell r="J200">
            <v>-7381</v>
          </cell>
          <cell r="K200">
            <v>4</v>
          </cell>
          <cell r="O200">
            <v>-73.81</v>
          </cell>
        </row>
        <row r="201">
          <cell r="C201">
            <v>437320</v>
          </cell>
          <cell r="D201">
            <v>90</v>
          </cell>
          <cell r="E201" t="str">
            <v>590I</v>
          </cell>
          <cell r="F201" t="str">
            <v>9X99</v>
          </cell>
          <cell r="H201">
            <v>0</v>
          </cell>
          <cell r="I201">
            <v>73475</v>
          </cell>
          <cell r="J201">
            <v>-73475</v>
          </cell>
          <cell r="K201">
            <v>4</v>
          </cell>
          <cell r="O201">
            <v>-734.75</v>
          </cell>
        </row>
        <row r="202">
          <cell r="C202">
            <v>437320</v>
          </cell>
          <cell r="D202">
            <v>90</v>
          </cell>
          <cell r="E202" t="str">
            <v>930I</v>
          </cell>
          <cell r="F202" t="str">
            <v>9X99</v>
          </cell>
          <cell r="H202">
            <v>0</v>
          </cell>
          <cell r="I202">
            <v>31120</v>
          </cell>
          <cell r="J202">
            <v>-31120</v>
          </cell>
          <cell r="K202">
            <v>4</v>
          </cell>
          <cell r="O202">
            <v>-311.2</v>
          </cell>
        </row>
        <row r="203">
          <cell r="C203">
            <v>437330</v>
          </cell>
          <cell r="D203">
            <v>10</v>
          </cell>
          <cell r="E203" t="str">
            <v>821I</v>
          </cell>
          <cell r="F203" t="str">
            <v>0X99</v>
          </cell>
          <cell r="H203">
            <v>27826</v>
          </cell>
          <cell r="I203">
            <v>148689</v>
          </cell>
          <cell r="J203">
            <v>-120863</v>
          </cell>
          <cell r="K203">
            <v>4</v>
          </cell>
          <cell r="O203">
            <v>-1208.6300000000001</v>
          </cell>
        </row>
        <row r="204">
          <cell r="C204">
            <v>437330</v>
          </cell>
          <cell r="D204">
            <v>10</v>
          </cell>
          <cell r="E204" t="str">
            <v>850I</v>
          </cell>
          <cell r="F204" t="str">
            <v>0X99</v>
          </cell>
          <cell r="H204">
            <v>12621</v>
          </cell>
          <cell r="I204">
            <v>24602</v>
          </cell>
          <cell r="J204">
            <v>-11981</v>
          </cell>
          <cell r="K204">
            <v>4</v>
          </cell>
          <cell r="O204">
            <v>-119.81</v>
          </cell>
        </row>
        <row r="205">
          <cell r="C205">
            <v>437330</v>
          </cell>
          <cell r="D205">
            <v>20</v>
          </cell>
          <cell r="E205" t="str">
            <v>821I</v>
          </cell>
          <cell r="F205" t="str">
            <v>0X99</v>
          </cell>
          <cell r="H205">
            <v>0</v>
          </cell>
          <cell r="I205">
            <v>123762</v>
          </cell>
          <cell r="J205">
            <v>-123762</v>
          </cell>
          <cell r="K205">
            <v>4</v>
          </cell>
          <cell r="O205">
            <v>-1237.6200000000001</v>
          </cell>
        </row>
        <row r="206">
          <cell r="C206">
            <v>437330</v>
          </cell>
          <cell r="D206">
            <v>20</v>
          </cell>
          <cell r="E206" t="str">
            <v>821I</v>
          </cell>
          <cell r="F206" t="str">
            <v>1X99</v>
          </cell>
          <cell r="H206">
            <v>0</v>
          </cell>
          <cell r="I206">
            <v>96019</v>
          </cell>
          <cell r="J206">
            <v>-96019</v>
          </cell>
          <cell r="K206">
            <v>4</v>
          </cell>
          <cell r="O206">
            <v>-960.19</v>
          </cell>
        </row>
        <row r="207">
          <cell r="C207">
            <v>437330</v>
          </cell>
          <cell r="D207">
            <v>20</v>
          </cell>
          <cell r="E207" t="str">
            <v>821I</v>
          </cell>
          <cell r="F207" t="str">
            <v>2X99</v>
          </cell>
          <cell r="H207">
            <v>6736</v>
          </cell>
          <cell r="I207">
            <v>180099</v>
          </cell>
          <cell r="J207">
            <v>-173363</v>
          </cell>
          <cell r="K207">
            <v>4</v>
          </cell>
          <cell r="O207">
            <v>-1733.63</v>
          </cell>
        </row>
        <row r="208">
          <cell r="C208">
            <v>437330</v>
          </cell>
          <cell r="D208">
            <v>20</v>
          </cell>
          <cell r="E208" t="str">
            <v>821I</v>
          </cell>
          <cell r="F208" t="str">
            <v>3X99</v>
          </cell>
          <cell r="H208">
            <v>0</v>
          </cell>
          <cell r="I208">
            <v>105515</v>
          </cell>
          <cell r="J208">
            <v>-105515</v>
          </cell>
          <cell r="K208">
            <v>4</v>
          </cell>
          <cell r="O208">
            <v>-1055.1500000000001</v>
          </cell>
        </row>
        <row r="209">
          <cell r="C209">
            <v>437330</v>
          </cell>
          <cell r="D209">
            <v>20</v>
          </cell>
          <cell r="E209" t="str">
            <v>821I</v>
          </cell>
          <cell r="F209" t="str">
            <v>6X99</v>
          </cell>
          <cell r="H209">
            <v>380</v>
          </cell>
          <cell r="I209">
            <v>118238</v>
          </cell>
          <cell r="J209">
            <v>-117858</v>
          </cell>
          <cell r="K209">
            <v>4</v>
          </cell>
          <cell r="O209">
            <v>-1178.58</v>
          </cell>
        </row>
        <row r="210">
          <cell r="C210">
            <v>437330</v>
          </cell>
          <cell r="D210">
            <v>20</v>
          </cell>
          <cell r="E210" t="str">
            <v>850I</v>
          </cell>
          <cell r="F210" t="str">
            <v>0X99</v>
          </cell>
          <cell r="H210">
            <v>0</v>
          </cell>
          <cell r="I210">
            <v>56810</v>
          </cell>
          <cell r="J210">
            <v>-56810</v>
          </cell>
          <cell r="K210">
            <v>4</v>
          </cell>
          <cell r="O210">
            <v>-568.1</v>
          </cell>
        </row>
        <row r="211">
          <cell r="C211">
            <v>437330</v>
          </cell>
          <cell r="D211">
            <v>20</v>
          </cell>
          <cell r="E211" t="str">
            <v>853I</v>
          </cell>
          <cell r="F211" t="str">
            <v>0X99</v>
          </cell>
          <cell r="H211">
            <v>3167</v>
          </cell>
          <cell r="I211">
            <v>39028</v>
          </cell>
          <cell r="J211">
            <v>-35861</v>
          </cell>
          <cell r="K211">
            <v>4</v>
          </cell>
          <cell r="O211">
            <v>-358.61</v>
          </cell>
        </row>
        <row r="212">
          <cell r="C212">
            <v>437330</v>
          </cell>
          <cell r="D212">
            <v>21</v>
          </cell>
          <cell r="E212" t="str">
            <v>853I</v>
          </cell>
          <cell r="F212" t="str">
            <v>0X99</v>
          </cell>
          <cell r="H212">
            <v>0</v>
          </cell>
          <cell r="I212">
            <v>5338</v>
          </cell>
          <cell r="J212">
            <v>-5338</v>
          </cell>
          <cell r="K212">
            <v>4</v>
          </cell>
          <cell r="O212">
            <v>-53.38</v>
          </cell>
        </row>
        <row r="213">
          <cell r="C213">
            <v>437330</v>
          </cell>
          <cell r="D213">
            <v>22</v>
          </cell>
          <cell r="E213" t="str">
            <v>821I</v>
          </cell>
          <cell r="F213" t="str">
            <v>4X99</v>
          </cell>
          <cell r="H213">
            <v>4573</v>
          </cell>
          <cell r="I213">
            <v>89786</v>
          </cell>
          <cell r="J213">
            <v>-85213</v>
          </cell>
          <cell r="K213">
            <v>4</v>
          </cell>
          <cell r="O213">
            <v>-852.13</v>
          </cell>
        </row>
        <row r="214">
          <cell r="C214">
            <v>437330</v>
          </cell>
          <cell r="D214">
            <v>22</v>
          </cell>
          <cell r="E214">
            <v>828</v>
          </cell>
          <cell r="F214" t="str">
            <v>0X99</v>
          </cell>
          <cell r="H214">
            <v>0</v>
          </cell>
          <cell r="I214">
            <v>8650</v>
          </cell>
          <cell r="J214">
            <v>-8650</v>
          </cell>
          <cell r="K214">
            <v>4</v>
          </cell>
          <cell r="O214">
            <v>-86.5</v>
          </cell>
        </row>
        <row r="215">
          <cell r="C215">
            <v>437330</v>
          </cell>
          <cell r="D215">
            <v>22</v>
          </cell>
          <cell r="E215" t="str">
            <v>853I</v>
          </cell>
          <cell r="F215" t="str">
            <v>0X99</v>
          </cell>
          <cell r="H215">
            <v>0</v>
          </cell>
          <cell r="I215">
            <v>6898</v>
          </cell>
          <cell r="J215">
            <v>-6898</v>
          </cell>
          <cell r="K215">
            <v>4</v>
          </cell>
          <cell r="O215">
            <v>-68.98</v>
          </cell>
        </row>
        <row r="216">
          <cell r="C216">
            <v>437330</v>
          </cell>
          <cell r="D216">
            <v>30</v>
          </cell>
          <cell r="E216" t="str">
            <v>821I</v>
          </cell>
          <cell r="F216" t="str">
            <v>1X99</v>
          </cell>
          <cell r="H216">
            <v>0</v>
          </cell>
          <cell r="I216">
            <v>12669</v>
          </cell>
          <cell r="J216">
            <v>-12669</v>
          </cell>
          <cell r="K216">
            <v>4</v>
          </cell>
          <cell r="O216">
            <v>-126.69</v>
          </cell>
        </row>
        <row r="217">
          <cell r="C217">
            <v>437330</v>
          </cell>
          <cell r="D217">
            <v>30</v>
          </cell>
          <cell r="E217" t="str">
            <v>821I</v>
          </cell>
          <cell r="F217" t="str">
            <v>2X99</v>
          </cell>
          <cell r="H217">
            <v>0</v>
          </cell>
          <cell r="I217">
            <v>12240</v>
          </cell>
          <cell r="J217">
            <v>-12240</v>
          </cell>
          <cell r="K217">
            <v>4</v>
          </cell>
          <cell r="O217">
            <v>-122.4</v>
          </cell>
        </row>
        <row r="218">
          <cell r="C218">
            <v>437330</v>
          </cell>
          <cell r="D218">
            <v>30</v>
          </cell>
          <cell r="E218" t="str">
            <v>821I</v>
          </cell>
          <cell r="F218" t="str">
            <v>3X99</v>
          </cell>
          <cell r="H218">
            <v>0</v>
          </cell>
          <cell r="I218">
            <v>15600</v>
          </cell>
          <cell r="J218">
            <v>-15600</v>
          </cell>
          <cell r="K218">
            <v>4</v>
          </cell>
          <cell r="O218">
            <v>-156</v>
          </cell>
        </row>
        <row r="219">
          <cell r="C219">
            <v>437330</v>
          </cell>
          <cell r="D219">
            <v>30</v>
          </cell>
          <cell r="E219" t="str">
            <v>821I</v>
          </cell>
          <cell r="F219" t="str">
            <v>5X99</v>
          </cell>
          <cell r="H219">
            <v>0</v>
          </cell>
          <cell r="I219">
            <v>1265</v>
          </cell>
          <cell r="J219">
            <v>-1265</v>
          </cell>
          <cell r="K219">
            <v>4</v>
          </cell>
          <cell r="O219">
            <v>-12.65</v>
          </cell>
        </row>
        <row r="220">
          <cell r="C220">
            <v>437330</v>
          </cell>
          <cell r="D220">
            <v>30</v>
          </cell>
          <cell r="E220" t="str">
            <v>821I</v>
          </cell>
          <cell r="F220" t="str">
            <v>6X99</v>
          </cell>
          <cell r="H220">
            <v>0</v>
          </cell>
          <cell r="I220">
            <v>8882</v>
          </cell>
          <cell r="J220">
            <v>-8882</v>
          </cell>
          <cell r="K220">
            <v>4</v>
          </cell>
          <cell r="O220">
            <v>-88.820000000000007</v>
          </cell>
        </row>
        <row r="221">
          <cell r="C221">
            <v>437330</v>
          </cell>
          <cell r="D221">
            <v>40</v>
          </cell>
          <cell r="E221" t="str">
            <v>821I</v>
          </cell>
          <cell r="F221" t="str">
            <v>5X99</v>
          </cell>
          <cell r="H221">
            <v>0</v>
          </cell>
          <cell r="I221">
            <v>69086</v>
          </cell>
          <cell r="J221">
            <v>-69086</v>
          </cell>
          <cell r="K221">
            <v>4</v>
          </cell>
          <cell r="O221">
            <v>-690.86</v>
          </cell>
        </row>
        <row r="222">
          <cell r="C222">
            <v>437330</v>
          </cell>
          <cell r="D222">
            <v>90</v>
          </cell>
          <cell r="E222" t="str">
            <v>590I</v>
          </cell>
          <cell r="F222" t="str">
            <v>9X99</v>
          </cell>
          <cell r="H222">
            <v>0</v>
          </cell>
          <cell r="I222">
            <v>35832</v>
          </cell>
          <cell r="J222">
            <v>-35832</v>
          </cell>
          <cell r="K222">
            <v>4</v>
          </cell>
          <cell r="O222">
            <v>-358.32</v>
          </cell>
        </row>
        <row r="223">
          <cell r="C223">
            <v>437330</v>
          </cell>
          <cell r="D223">
            <v>90</v>
          </cell>
          <cell r="E223" t="str">
            <v>906I</v>
          </cell>
          <cell r="F223" t="str">
            <v>9X99</v>
          </cell>
          <cell r="H223">
            <v>0</v>
          </cell>
          <cell r="I223">
            <v>8471</v>
          </cell>
          <cell r="J223">
            <v>-8471</v>
          </cell>
          <cell r="K223">
            <v>4</v>
          </cell>
          <cell r="O223">
            <v>-84.710000000000008</v>
          </cell>
        </row>
        <row r="224">
          <cell r="C224">
            <v>437330</v>
          </cell>
          <cell r="D224">
            <v>90</v>
          </cell>
          <cell r="E224" t="str">
            <v>930I</v>
          </cell>
          <cell r="F224" t="str">
            <v>9X99</v>
          </cell>
          <cell r="H224">
            <v>0</v>
          </cell>
          <cell r="I224">
            <v>15990</v>
          </cell>
          <cell r="J224">
            <v>-15990</v>
          </cell>
          <cell r="K224">
            <v>4</v>
          </cell>
          <cell r="O224">
            <v>-159.9</v>
          </cell>
        </row>
        <row r="225">
          <cell r="C225">
            <v>437330</v>
          </cell>
          <cell r="D225">
            <v>90</v>
          </cell>
          <cell r="E225" t="str">
            <v>950I</v>
          </cell>
          <cell r="F225" t="str">
            <v>9X99</v>
          </cell>
          <cell r="H225">
            <v>0</v>
          </cell>
          <cell r="I225">
            <v>11385</v>
          </cell>
          <cell r="J225">
            <v>-11385</v>
          </cell>
          <cell r="K225">
            <v>4</v>
          </cell>
          <cell r="O225">
            <v>-113.85000000000001</v>
          </cell>
        </row>
        <row r="226">
          <cell r="C226">
            <v>437330</v>
          </cell>
          <cell r="D226">
            <v>90</v>
          </cell>
          <cell r="E226" t="str">
            <v>970I</v>
          </cell>
          <cell r="F226" t="str">
            <v>9X99</v>
          </cell>
          <cell r="H226">
            <v>0</v>
          </cell>
          <cell r="I226">
            <v>7469</v>
          </cell>
          <cell r="J226">
            <v>-7469</v>
          </cell>
          <cell r="K226">
            <v>4</v>
          </cell>
          <cell r="O226">
            <v>-74.69</v>
          </cell>
        </row>
        <row r="227">
          <cell r="C227">
            <v>437340</v>
          </cell>
          <cell r="D227">
            <v>20</v>
          </cell>
          <cell r="E227" t="str">
            <v>821I</v>
          </cell>
          <cell r="F227" t="str">
            <v>0X99</v>
          </cell>
          <cell r="H227">
            <v>0</v>
          </cell>
          <cell r="I227">
            <v>3050</v>
          </cell>
          <cell r="J227">
            <v>-3050</v>
          </cell>
          <cell r="K227">
            <v>4</v>
          </cell>
          <cell r="O227">
            <v>-30.5</v>
          </cell>
        </row>
        <row r="228">
          <cell r="C228">
            <v>437340</v>
          </cell>
          <cell r="D228">
            <v>20</v>
          </cell>
          <cell r="E228" t="str">
            <v>853I</v>
          </cell>
          <cell r="F228" t="str">
            <v>0X99</v>
          </cell>
          <cell r="H228">
            <v>971</v>
          </cell>
          <cell r="I228">
            <v>2117</v>
          </cell>
          <cell r="J228">
            <v>-1146</v>
          </cell>
          <cell r="K228">
            <v>4</v>
          </cell>
          <cell r="O228">
            <v>-11.46</v>
          </cell>
        </row>
        <row r="229">
          <cell r="C229">
            <v>437340</v>
          </cell>
          <cell r="D229">
            <v>30</v>
          </cell>
          <cell r="E229" t="str">
            <v>821I</v>
          </cell>
          <cell r="F229" t="str">
            <v>5X99</v>
          </cell>
          <cell r="H229">
            <v>0</v>
          </cell>
          <cell r="I229">
            <v>1898</v>
          </cell>
          <cell r="J229">
            <v>-1898</v>
          </cell>
          <cell r="K229">
            <v>4</v>
          </cell>
          <cell r="O229">
            <v>-18.98</v>
          </cell>
        </row>
        <row r="230">
          <cell r="C230">
            <v>437340</v>
          </cell>
          <cell r="D230">
            <v>90</v>
          </cell>
          <cell r="E230" t="str">
            <v>590I</v>
          </cell>
          <cell r="F230" t="str">
            <v>9X99</v>
          </cell>
          <cell r="H230">
            <v>0</v>
          </cell>
          <cell r="I230">
            <v>19720</v>
          </cell>
          <cell r="J230">
            <v>-19720</v>
          </cell>
          <cell r="K230">
            <v>4</v>
          </cell>
          <cell r="O230">
            <v>-197.20000000000002</v>
          </cell>
        </row>
        <row r="231">
          <cell r="C231">
            <v>437340</v>
          </cell>
          <cell r="D231">
            <v>90</v>
          </cell>
          <cell r="E231" t="str">
            <v>930I</v>
          </cell>
          <cell r="F231" t="str">
            <v>9X99</v>
          </cell>
          <cell r="H231">
            <v>0</v>
          </cell>
          <cell r="I231">
            <v>8673</v>
          </cell>
          <cell r="J231">
            <v>-8673</v>
          </cell>
          <cell r="K231">
            <v>4</v>
          </cell>
          <cell r="O231">
            <v>-86.73</v>
          </cell>
        </row>
        <row r="232">
          <cell r="C232">
            <v>437350</v>
          </cell>
          <cell r="D232">
            <v>10</v>
          </cell>
          <cell r="E232" t="str">
            <v>821I</v>
          </cell>
          <cell r="F232" t="str">
            <v>0X99</v>
          </cell>
          <cell r="H232">
            <v>0</v>
          </cell>
          <cell r="I232">
            <v>110164</v>
          </cell>
          <cell r="J232">
            <v>-110164</v>
          </cell>
          <cell r="K232">
            <v>4</v>
          </cell>
          <cell r="O232">
            <v>-1101.6400000000001</v>
          </cell>
        </row>
        <row r="233">
          <cell r="C233">
            <v>437350</v>
          </cell>
          <cell r="D233">
            <v>10</v>
          </cell>
          <cell r="E233" t="str">
            <v>850I</v>
          </cell>
          <cell r="F233" t="str">
            <v>0X99</v>
          </cell>
          <cell r="H233">
            <v>0</v>
          </cell>
          <cell r="I233">
            <v>18628</v>
          </cell>
          <cell r="J233">
            <v>-18628</v>
          </cell>
          <cell r="K233">
            <v>4</v>
          </cell>
          <cell r="O233">
            <v>-186.28</v>
          </cell>
        </row>
        <row r="234">
          <cell r="C234">
            <v>437350</v>
          </cell>
          <cell r="D234">
            <v>20</v>
          </cell>
          <cell r="E234" t="str">
            <v>821I</v>
          </cell>
          <cell r="F234" t="str">
            <v>0X99</v>
          </cell>
          <cell r="H234">
            <v>0</v>
          </cell>
          <cell r="I234">
            <v>49161</v>
          </cell>
          <cell r="J234">
            <v>-49161</v>
          </cell>
          <cell r="K234">
            <v>4</v>
          </cell>
          <cell r="O234">
            <v>-491.61</v>
          </cell>
        </row>
        <row r="235">
          <cell r="C235">
            <v>437350</v>
          </cell>
          <cell r="D235">
            <v>20</v>
          </cell>
          <cell r="E235" t="str">
            <v>821I</v>
          </cell>
          <cell r="F235" t="str">
            <v>1X99</v>
          </cell>
          <cell r="H235">
            <v>0</v>
          </cell>
          <cell r="I235">
            <v>67019</v>
          </cell>
          <cell r="J235">
            <v>-67019</v>
          </cell>
          <cell r="K235">
            <v>4</v>
          </cell>
          <cell r="O235">
            <v>-670.19</v>
          </cell>
        </row>
        <row r="236">
          <cell r="C236">
            <v>437350</v>
          </cell>
          <cell r="D236">
            <v>20</v>
          </cell>
          <cell r="E236" t="str">
            <v>821I</v>
          </cell>
          <cell r="F236" t="str">
            <v>2X99</v>
          </cell>
          <cell r="H236">
            <v>0</v>
          </cell>
          <cell r="I236">
            <v>125803</v>
          </cell>
          <cell r="J236">
            <v>-125803</v>
          </cell>
          <cell r="K236">
            <v>4</v>
          </cell>
          <cell r="O236">
            <v>-1258.03</v>
          </cell>
        </row>
        <row r="237">
          <cell r="C237">
            <v>437350</v>
          </cell>
          <cell r="D237">
            <v>20</v>
          </cell>
          <cell r="E237" t="str">
            <v>821I</v>
          </cell>
          <cell r="F237" t="str">
            <v>3X99</v>
          </cell>
          <cell r="H237">
            <v>0</v>
          </cell>
          <cell r="I237">
            <v>80584</v>
          </cell>
          <cell r="J237">
            <v>-80584</v>
          </cell>
          <cell r="K237">
            <v>4</v>
          </cell>
          <cell r="O237">
            <v>-805.84</v>
          </cell>
        </row>
        <row r="238">
          <cell r="C238">
            <v>437350</v>
          </cell>
          <cell r="D238">
            <v>20</v>
          </cell>
          <cell r="E238" t="str">
            <v>821I</v>
          </cell>
          <cell r="F238" t="str">
            <v>6X99</v>
          </cell>
          <cell r="H238">
            <v>0</v>
          </cell>
          <cell r="I238">
            <v>71088</v>
          </cell>
          <cell r="J238">
            <v>-71088</v>
          </cell>
          <cell r="K238">
            <v>4</v>
          </cell>
          <cell r="O238">
            <v>-710.88</v>
          </cell>
        </row>
        <row r="239">
          <cell r="C239">
            <v>437350</v>
          </cell>
          <cell r="D239">
            <v>20</v>
          </cell>
          <cell r="E239" t="str">
            <v>850I</v>
          </cell>
          <cell r="F239" t="str">
            <v>0X99</v>
          </cell>
          <cell r="H239">
            <v>0</v>
          </cell>
          <cell r="I239">
            <v>43783</v>
          </cell>
          <cell r="J239">
            <v>-43783</v>
          </cell>
          <cell r="K239">
            <v>4</v>
          </cell>
          <cell r="O239">
            <v>-437.83</v>
          </cell>
        </row>
        <row r="240">
          <cell r="C240">
            <v>437350</v>
          </cell>
          <cell r="D240">
            <v>20</v>
          </cell>
          <cell r="E240" t="str">
            <v>853I</v>
          </cell>
          <cell r="F240" t="str">
            <v>0X99</v>
          </cell>
          <cell r="H240">
            <v>1261</v>
          </cell>
          <cell r="I240">
            <v>34577</v>
          </cell>
          <cell r="J240">
            <v>-33316</v>
          </cell>
          <cell r="K240">
            <v>4</v>
          </cell>
          <cell r="O240">
            <v>-333.16</v>
          </cell>
        </row>
        <row r="241">
          <cell r="C241">
            <v>437350</v>
          </cell>
          <cell r="D241">
            <v>21</v>
          </cell>
          <cell r="E241" t="str">
            <v>853I</v>
          </cell>
          <cell r="F241" t="str">
            <v>0X99</v>
          </cell>
          <cell r="H241">
            <v>0</v>
          </cell>
          <cell r="I241">
            <v>4189</v>
          </cell>
          <cell r="J241">
            <v>-4189</v>
          </cell>
          <cell r="K241">
            <v>4</v>
          </cell>
          <cell r="O241">
            <v>-41.89</v>
          </cell>
        </row>
        <row r="242">
          <cell r="C242">
            <v>437350</v>
          </cell>
          <cell r="D242">
            <v>22</v>
          </cell>
          <cell r="E242" t="str">
            <v>821I</v>
          </cell>
          <cell r="F242" t="str">
            <v>4X99</v>
          </cell>
          <cell r="H242">
            <v>0</v>
          </cell>
          <cell r="I242">
            <v>58124</v>
          </cell>
          <cell r="J242">
            <v>-58124</v>
          </cell>
          <cell r="K242">
            <v>4</v>
          </cell>
          <cell r="O242">
            <v>-581.24</v>
          </cell>
        </row>
        <row r="243">
          <cell r="C243">
            <v>437350</v>
          </cell>
          <cell r="D243">
            <v>22</v>
          </cell>
          <cell r="E243">
            <v>828</v>
          </cell>
          <cell r="F243" t="str">
            <v>0X99</v>
          </cell>
          <cell r="H243">
            <v>0</v>
          </cell>
          <cell r="I243">
            <v>7184</v>
          </cell>
          <cell r="J243">
            <v>-7184</v>
          </cell>
          <cell r="K243">
            <v>4</v>
          </cell>
          <cell r="O243">
            <v>-71.84</v>
          </cell>
        </row>
        <row r="244">
          <cell r="C244">
            <v>437350</v>
          </cell>
          <cell r="D244">
            <v>22</v>
          </cell>
          <cell r="E244" t="str">
            <v>853I</v>
          </cell>
          <cell r="F244" t="str">
            <v>0X99</v>
          </cell>
          <cell r="H244">
            <v>0</v>
          </cell>
          <cell r="I244">
            <v>5927</v>
          </cell>
          <cell r="J244">
            <v>-5927</v>
          </cell>
          <cell r="K244">
            <v>4</v>
          </cell>
          <cell r="O244">
            <v>-59.27</v>
          </cell>
        </row>
        <row r="245">
          <cell r="C245">
            <v>437350</v>
          </cell>
          <cell r="D245">
            <v>30</v>
          </cell>
          <cell r="E245" t="str">
            <v>821I</v>
          </cell>
          <cell r="F245" t="str">
            <v>1X99</v>
          </cell>
          <cell r="H245">
            <v>0</v>
          </cell>
          <cell r="I245">
            <v>10066</v>
          </cell>
          <cell r="J245">
            <v>-10066</v>
          </cell>
          <cell r="K245">
            <v>4</v>
          </cell>
          <cell r="O245">
            <v>-100.66</v>
          </cell>
        </row>
        <row r="246">
          <cell r="C246">
            <v>437350</v>
          </cell>
          <cell r="D246">
            <v>30</v>
          </cell>
          <cell r="E246" t="str">
            <v>821I</v>
          </cell>
          <cell r="F246" t="str">
            <v>2X99</v>
          </cell>
          <cell r="H246">
            <v>0</v>
          </cell>
          <cell r="I246">
            <v>9759</v>
          </cell>
          <cell r="J246">
            <v>-9759</v>
          </cell>
          <cell r="K246">
            <v>4</v>
          </cell>
          <cell r="O246">
            <v>-97.59</v>
          </cell>
        </row>
        <row r="247">
          <cell r="C247">
            <v>437350</v>
          </cell>
          <cell r="D247">
            <v>30</v>
          </cell>
          <cell r="E247" t="str">
            <v>821I</v>
          </cell>
          <cell r="F247" t="str">
            <v>3X99</v>
          </cell>
          <cell r="H247">
            <v>0</v>
          </cell>
          <cell r="I247">
            <v>12170</v>
          </cell>
          <cell r="J247">
            <v>-12170</v>
          </cell>
          <cell r="K247">
            <v>4</v>
          </cell>
          <cell r="O247">
            <v>-121.7</v>
          </cell>
        </row>
        <row r="248">
          <cell r="C248">
            <v>437350</v>
          </cell>
          <cell r="D248">
            <v>30</v>
          </cell>
          <cell r="E248" t="str">
            <v>821I</v>
          </cell>
          <cell r="F248" t="str">
            <v>5X99</v>
          </cell>
          <cell r="H248">
            <v>0</v>
          </cell>
          <cell r="I248">
            <v>4176</v>
          </cell>
          <cell r="J248">
            <v>-4176</v>
          </cell>
          <cell r="K248">
            <v>4</v>
          </cell>
          <cell r="O248">
            <v>-41.76</v>
          </cell>
        </row>
        <row r="249">
          <cell r="C249">
            <v>437350</v>
          </cell>
          <cell r="D249">
            <v>30</v>
          </cell>
          <cell r="E249" t="str">
            <v>821I</v>
          </cell>
          <cell r="F249" t="str">
            <v>6X99</v>
          </cell>
          <cell r="H249">
            <v>0</v>
          </cell>
          <cell r="I249">
            <v>7350</v>
          </cell>
          <cell r="J249">
            <v>-7350</v>
          </cell>
          <cell r="K249">
            <v>4</v>
          </cell>
          <cell r="O249">
            <v>-73.5</v>
          </cell>
        </row>
        <row r="250">
          <cell r="C250">
            <v>437350</v>
          </cell>
          <cell r="D250">
            <v>40</v>
          </cell>
          <cell r="E250" t="str">
            <v>821I</v>
          </cell>
          <cell r="F250" t="str">
            <v>5X99</v>
          </cell>
          <cell r="H250">
            <v>0</v>
          </cell>
          <cell r="I250">
            <v>54455</v>
          </cell>
          <cell r="J250">
            <v>-54455</v>
          </cell>
          <cell r="K250">
            <v>4</v>
          </cell>
          <cell r="O250">
            <v>-544.54999999999995</v>
          </cell>
        </row>
        <row r="251">
          <cell r="C251">
            <v>437350</v>
          </cell>
          <cell r="D251">
            <v>90</v>
          </cell>
          <cell r="E251" t="str">
            <v>590I</v>
          </cell>
          <cell r="F251" t="str">
            <v>9X99</v>
          </cell>
          <cell r="H251">
            <v>0</v>
          </cell>
          <cell r="I251">
            <v>59327</v>
          </cell>
          <cell r="J251">
            <v>-59327</v>
          </cell>
          <cell r="K251">
            <v>4</v>
          </cell>
          <cell r="O251">
            <v>-593.27</v>
          </cell>
        </row>
        <row r="252">
          <cell r="C252">
            <v>437350</v>
          </cell>
          <cell r="D252">
            <v>90</v>
          </cell>
          <cell r="E252" t="str">
            <v>906I</v>
          </cell>
          <cell r="F252" t="str">
            <v>9X99</v>
          </cell>
          <cell r="H252">
            <v>0</v>
          </cell>
          <cell r="I252">
            <v>7056</v>
          </cell>
          <cell r="J252">
            <v>-7056</v>
          </cell>
          <cell r="K252">
            <v>4</v>
          </cell>
          <cell r="O252">
            <v>-70.56</v>
          </cell>
        </row>
        <row r="253">
          <cell r="C253">
            <v>437350</v>
          </cell>
          <cell r="D253">
            <v>90</v>
          </cell>
          <cell r="E253" t="str">
            <v>930I</v>
          </cell>
          <cell r="F253" t="str">
            <v>9X99</v>
          </cell>
          <cell r="H253">
            <v>0</v>
          </cell>
          <cell r="I253">
            <v>25524</v>
          </cell>
          <cell r="J253">
            <v>-25524</v>
          </cell>
          <cell r="K253">
            <v>4</v>
          </cell>
          <cell r="O253">
            <v>-255.24</v>
          </cell>
        </row>
        <row r="254">
          <cell r="C254">
            <v>437350</v>
          </cell>
          <cell r="D254">
            <v>90</v>
          </cell>
          <cell r="E254" t="str">
            <v>950I</v>
          </cell>
          <cell r="F254" t="str">
            <v>9X99</v>
          </cell>
          <cell r="H254">
            <v>0</v>
          </cell>
          <cell r="I254">
            <v>9146</v>
          </cell>
          <cell r="J254">
            <v>-9146</v>
          </cell>
          <cell r="K254">
            <v>4</v>
          </cell>
          <cell r="O254">
            <v>-91.460000000000008</v>
          </cell>
        </row>
        <row r="255">
          <cell r="C255">
            <v>437350</v>
          </cell>
          <cell r="D255">
            <v>90</v>
          </cell>
          <cell r="E255" t="str">
            <v>970I</v>
          </cell>
          <cell r="F255" t="str">
            <v>9X99</v>
          </cell>
          <cell r="H255">
            <v>0</v>
          </cell>
          <cell r="I255">
            <v>6336</v>
          </cell>
          <cell r="J255">
            <v>-6336</v>
          </cell>
          <cell r="K255">
            <v>4</v>
          </cell>
          <cell r="O255">
            <v>-63.36</v>
          </cell>
        </row>
        <row r="256">
          <cell r="C256">
            <v>437480</v>
          </cell>
          <cell r="D256">
            <v>90</v>
          </cell>
          <cell r="E256" t="str">
            <v>906R</v>
          </cell>
          <cell r="H256">
            <v>0</v>
          </cell>
          <cell r="I256">
            <v>6185</v>
          </cell>
          <cell r="J256">
            <v>-6185</v>
          </cell>
          <cell r="K256">
            <v>4</v>
          </cell>
          <cell r="O256">
            <v>-61.85</v>
          </cell>
        </row>
        <row r="257">
          <cell r="C257">
            <v>437500</v>
          </cell>
          <cell r="D257">
            <v>90</v>
          </cell>
          <cell r="E257" t="str">
            <v>906R</v>
          </cell>
          <cell r="H257">
            <v>0</v>
          </cell>
          <cell r="I257">
            <v>80585</v>
          </cell>
          <cell r="J257">
            <v>-80585</v>
          </cell>
          <cell r="K257">
            <v>4</v>
          </cell>
          <cell r="O257">
            <v>-805.85</v>
          </cell>
        </row>
        <row r="258">
          <cell r="C258">
            <v>437510</v>
          </cell>
          <cell r="D258">
            <v>10</v>
          </cell>
          <cell r="E258" t="str">
            <v>821I</v>
          </cell>
          <cell r="F258" t="str">
            <v>0X99</v>
          </cell>
          <cell r="H258">
            <v>0</v>
          </cell>
          <cell r="I258">
            <v>322699</v>
          </cell>
          <cell r="J258">
            <v>-322699</v>
          </cell>
          <cell r="K258">
            <v>4</v>
          </cell>
          <cell r="O258">
            <v>-3226.9900000000002</v>
          </cell>
        </row>
        <row r="259">
          <cell r="C259">
            <v>437510</v>
          </cell>
          <cell r="D259">
            <v>10</v>
          </cell>
          <cell r="E259" t="str">
            <v>850I</v>
          </cell>
          <cell r="F259" t="str">
            <v>0X99</v>
          </cell>
          <cell r="H259">
            <v>0</v>
          </cell>
          <cell r="I259">
            <v>54566</v>
          </cell>
          <cell r="J259">
            <v>-54566</v>
          </cell>
          <cell r="K259">
            <v>4</v>
          </cell>
          <cell r="O259">
            <v>-545.66</v>
          </cell>
        </row>
        <row r="260">
          <cell r="C260">
            <v>437510</v>
          </cell>
          <cell r="D260">
            <v>20</v>
          </cell>
          <cell r="E260" t="str">
            <v>821I</v>
          </cell>
          <cell r="F260" t="str">
            <v>0X99</v>
          </cell>
          <cell r="H260">
            <v>0</v>
          </cell>
          <cell r="I260">
            <v>144005</v>
          </cell>
          <cell r="J260">
            <v>-144005</v>
          </cell>
          <cell r="K260">
            <v>4</v>
          </cell>
          <cell r="O260">
            <v>-1440.05</v>
          </cell>
        </row>
        <row r="261">
          <cell r="C261">
            <v>437510</v>
          </cell>
          <cell r="D261">
            <v>20</v>
          </cell>
          <cell r="E261" t="str">
            <v>821I</v>
          </cell>
          <cell r="F261" t="str">
            <v>1X99</v>
          </cell>
          <cell r="H261">
            <v>0</v>
          </cell>
          <cell r="I261">
            <v>196317</v>
          </cell>
          <cell r="J261">
            <v>-196317</v>
          </cell>
          <cell r="K261">
            <v>4</v>
          </cell>
          <cell r="O261">
            <v>-1963.17</v>
          </cell>
        </row>
        <row r="262">
          <cell r="C262">
            <v>437510</v>
          </cell>
          <cell r="D262">
            <v>20</v>
          </cell>
          <cell r="E262" t="str">
            <v>821I</v>
          </cell>
          <cell r="F262" t="str">
            <v>2X99</v>
          </cell>
          <cell r="H262">
            <v>0</v>
          </cell>
          <cell r="I262">
            <v>368504</v>
          </cell>
          <cell r="J262">
            <v>-368504</v>
          </cell>
          <cell r="K262">
            <v>4</v>
          </cell>
          <cell r="O262">
            <v>-3685.04</v>
          </cell>
        </row>
        <row r="263">
          <cell r="C263">
            <v>437510</v>
          </cell>
          <cell r="D263">
            <v>20</v>
          </cell>
          <cell r="E263" t="str">
            <v>821I</v>
          </cell>
          <cell r="F263" t="str">
            <v>3X99</v>
          </cell>
          <cell r="H263">
            <v>0</v>
          </cell>
          <cell r="I263">
            <v>236058</v>
          </cell>
          <cell r="J263">
            <v>-236058</v>
          </cell>
          <cell r="K263">
            <v>4</v>
          </cell>
          <cell r="O263">
            <v>-2360.58</v>
          </cell>
        </row>
        <row r="264">
          <cell r="C264">
            <v>437510</v>
          </cell>
          <cell r="D264">
            <v>20</v>
          </cell>
          <cell r="E264" t="str">
            <v>821I</v>
          </cell>
          <cell r="F264" t="str">
            <v>6X99</v>
          </cell>
          <cell r="H264">
            <v>0</v>
          </cell>
          <cell r="I264">
            <v>208234</v>
          </cell>
          <cell r="J264">
            <v>-208234</v>
          </cell>
          <cell r="K264">
            <v>4</v>
          </cell>
          <cell r="O264">
            <v>-2082.34</v>
          </cell>
        </row>
        <row r="265">
          <cell r="C265">
            <v>437510</v>
          </cell>
          <cell r="D265">
            <v>20</v>
          </cell>
          <cell r="E265" t="str">
            <v>850I</v>
          </cell>
          <cell r="F265" t="str">
            <v>0X99</v>
          </cell>
          <cell r="H265">
            <v>0</v>
          </cell>
          <cell r="I265">
            <v>128251</v>
          </cell>
          <cell r="J265">
            <v>-128251</v>
          </cell>
          <cell r="K265">
            <v>4</v>
          </cell>
          <cell r="O265">
            <v>-1282.51</v>
          </cell>
        </row>
        <row r="266">
          <cell r="C266">
            <v>437510</v>
          </cell>
          <cell r="D266">
            <v>20</v>
          </cell>
          <cell r="E266" t="str">
            <v>853I</v>
          </cell>
          <cell r="F266" t="str">
            <v>0X99</v>
          </cell>
          <cell r="H266">
            <v>3567</v>
          </cell>
          <cell r="I266">
            <v>101156</v>
          </cell>
          <cell r="J266">
            <v>-97589</v>
          </cell>
          <cell r="K266">
            <v>4</v>
          </cell>
          <cell r="O266">
            <v>-975.89</v>
          </cell>
        </row>
        <row r="267">
          <cell r="C267">
            <v>437510</v>
          </cell>
          <cell r="D267">
            <v>21</v>
          </cell>
          <cell r="E267" t="str">
            <v>853I</v>
          </cell>
          <cell r="F267" t="str">
            <v>0X99</v>
          </cell>
          <cell r="H267">
            <v>0</v>
          </cell>
          <cell r="I267">
            <v>12269</v>
          </cell>
          <cell r="J267">
            <v>-12269</v>
          </cell>
          <cell r="K267">
            <v>4</v>
          </cell>
          <cell r="O267">
            <v>-122.69</v>
          </cell>
        </row>
        <row r="268">
          <cell r="C268">
            <v>437510</v>
          </cell>
          <cell r="D268">
            <v>22</v>
          </cell>
          <cell r="E268" t="str">
            <v>821I</v>
          </cell>
          <cell r="F268" t="str">
            <v>4X99</v>
          </cell>
          <cell r="H268">
            <v>0</v>
          </cell>
          <cell r="I268">
            <v>170257</v>
          </cell>
          <cell r="J268">
            <v>-170257</v>
          </cell>
          <cell r="K268">
            <v>4</v>
          </cell>
          <cell r="O268">
            <v>-1702.57</v>
          </cell>
        </row>
        <row r="269">
          <cell r="C269">
            <v>437510</v>
          </cell>
          <cell r="D269">
            <v>22</v>
          </cell>
          <cell r="E269">
            <v>828</v>
          </cell>
          <cell r="F269" t="str">
            <v>0X99</v>
          </cell>
          <cell r="H269">
            <v>0</v>
          </cell>
          <cell r="I269">
            <v>21044</v>
          </cell>
          <cell r="J269">
            <v>-21044</v>
          </cell>
          <cell r="K269">
            <v>4</v>
          </cell>
          <cell r="O269">
            <v>-210.44</v>
          </cell>
        </row>
        <row r="270">
          <cell r="C270">
            <v>437510</v>
          </cell>
          <cell r="D270">
            <v>22</v>
          </cell>
          <cell r="E270" t="str">
            <v>853I</v>
          </cell>
          <cell r="F270" t="str">
            <v>0X99</v>
          </cell>
          <cell r="H270">
            <v>0</v>
          </cell>
          <cell r="I270">
            <v>17361</v>
          </cell>
          <cell r="J270">
            <v>-17361</v>
          </cell>
          <cell r="K270">
            <v>4</v>
          </cell>
          <cell r="O270">
            <v>-173.61</v>
          </cell>
        </row>
        <row r="271">
          <cell r="C271">
            <v>437510</v>
          </cell>
          <cell r="D271">
            <v>30</v>
          </cell>
          <cell r="E271" t="str">
            <v>821I</v>
          </cell>
          <cell r="F271" t="str">
            <v>1X99</v>
          </cell>
          <cell r="H271">
            <v>0</v>
          </cell>
          <cell r="I271">
            <v>29487</v>
          </cell>
          <cell r="J271">
            <v>-29487</v>
          </cell>
          <cell r="K271">
            <v>4</v>
          </cell>
          <cell r="O271">
            <v>-294.87</v>
          </cell>
        </row>
        <row r="272">
          <cell r="C272">
            <v>437510</v>
          </cell>
          <cell r="D272">
            <v>30</v>
          </cell>
          <cell r="E272" t="str">
            <v>821I</v>
          </cell>
          <cell r="F272" t="str">
            <v>2X99</v>
          </cell>
          <cell r="H272">
            <v>0</v>
          </cell>
          <cell r="I272">
            <v>28587</v>
          </cell>
          <cell r="J272">
            <v>-28587</v>
          </cell>
          <cell r="K272">
            <v>4</v>
          </cell>
          <cell r="O272">
            <v>-285.87</v>
          </cell>
        </row>
        <row r="273">
          <cell r="C273">
            <v>437510</v>
          </cell>
          <cell r="D273">
            <v>30</v>
          </cell>
          <cell r="E273" t="str">
            <v>821I</v>
          </cell>
          <cell r="F273" t="str">
            <v>3X99</v>
          </cell>
          <cell r="H273">
            <v>0</v>
          </cell>
          <cell r="I273">
            <v>35649</v>
          </cell>
          <cell r="J273">
            <v>-35649</v>
          </cell>
          <cell r="K273">
            <v>4</v>
          </cell>
          <cell r="O273">
            <v>-356.49</v>
          </cell>
        </row>
        <row r="274">
          <cell r="C274">
            <v>437510</v>
          </cell>
          <cell r="D274">
            <v>30</v>
          </cell>
          <cell r="E274" t="str">
            <v>821I</v>
          </cell>
          <cell r="F274" t="str">
            <v>5X99</v>
          </cell>
          <cell r="H274">
            <v>0</v>
          </cell>
          <cell r="I274">
            <v>12232</v>
          </cell>
          <cell r="J274">
            <v>-12232</v>
          </cell>
          <cell r="K274">
            <v>4</v>
          </cell>
          <cell r="O274">
            <v>-122.32000000000001</v>
          </cell>
        </row>
        <row r="275">
          <cell r="C275">
            <v>437510</v>
          </cell>
          <cell r="D275">
            <v>30</v>
          </cell>
          <cell r="E275" t="str">
            <v>821I</v>
          </cell>
          <cell r="F275" t="str">
            <v>6X99</v>
          </cell>
          <cell r="H275">
            <v>0</v>
          </cell>
          <cell r="I275">
            <v>21530</v>
          </cell>
          <cell r="J275">
            <v>-21530</v>
          </cell>
          <cell r="K275">
            <v>4</v>
          </cell>
          <cell r="O275">
            <v>-215.3</v>
          </cell>
        </row>
        <row r="276">
          <cell r="C276">
            <v>437510</v>
          </cell>
          <cell r="D276">
            <v>40</v>
          </cell>
          <cell r="E276" t="str">
            <v>821I</v>
          </cell>
          <cell r="F276" t="str">
            <v>5X99</v>
          </cell>
          <cell r="H276">
            <v>0</v>
          </cell>
          <cell r="I276">
            <v>159507</v>
          </cell>
          <cell r="J276">
            <v>-159507</v>
          </cell>
          <cell r="K276">
            <v>4</v>
          </cell>
          <cell r="O276">
            <v>-1595.07</v>
          </cell>
        </row>
        <row r="277">
          <cell r="C277">
            <v>437510</v>
          </cell>
          <cell r="D277">
            <v>90</v>
          </cell>
          <cell r="E277" t="str">
            <v>590I</v>
          </cell>
          <cell r="F277" t="str">
            <v>9X99</v>
          </cell>
          <cell r="H277">
            <v>0</v>
          </cell>
          <cell r="I277">
            <v>173781</v>
          </cell>
          <cell r="J277">
            <v>-173781</v>
          </cell>
          <cell r="K277">
            <v>4</v>
          </cell>
          <cell r="O277">
            <v>-1737.81</v>
          </cell>
        </row>
        <row r="278">
          <cell r="C278">
            <v>437510</v>
          </cell>
          <cell r="D278">
            <v>90</v>
          </cell>
          <cell r="E278" t="str">
            <v>906I</v>
          </cell>
          <cell r="F278" t="str">
            <v>9X99</v>
          </cell>
          <cell r="H278">
            <v>0</v>
          </cell>
          <cell r="I278">
            <v>20667</v>
          </cell>
          <cell r="J278">
            <v>-20667</v>
          </cell>
          <cell r="K278">
            <v>4</v>
          </cell>
          <cell r="O278">
            <v>-206.67000000000002</v>
          </cell>
        </row>
        <row r="279">
          <cell r="C279">
            <v>437510</v>
          </cell>
          <cell r="D279">
            <v>90</v>
          </cell>
          <cell r="E279" t="str">
            <v>930I</v>
          </cell>
          <cell r="F279" t="str">
            <v>9X99</v>
          </cell>
          <cell r="H279">
            <v>0</v>
          </cell>
          <cell r="I279">
            <v>74763</v>
          </cell>
          <cell r="J279">
            <v>-74763</v>
          </cell>
          <cell r="K279">
            <v>4</v>
          </cell>
          <cell r="O279">
            <v>-747.63</v>
          </cell>
        </row>
        <row r="280">
          <cell r="C280">
            <v>437510</v>
          </cell>
          <cell r="D280">
            <v>90</v>
          </cell>
          <cell r="E280" t="str">
            <v>950I</v>
          </cell>
          <cell r="F280" t="str">
            <v>9X99</v>
          </cell>
          <cell r="H280">
            <v>0</v>
          </cell>
          <cell r="I280">
            <v>26790</v>
          </cell>
          <cell r="J280">
            <v>-26790</v>
          </cell>
          <cell r="K280">
            <v>4</v>
          </cell>
          <cell r="O280">
            <v>-267.89999999999998</v>
          </cell>
        </row>
        <row r="281">
          <cell r="C281">
            <v>437510</v>
          </cell>
          <cell r="D281">
            <v>90</v>
          </cell>
          <cell r="E281" t="str">
            <v>970I</v>
          </cell>
          <cell r="F281" t="str">
            <v>9X99</v>
          </cell>
          <cell r="H281">
            <v>0</v>
          </cell>
          <cell r="I281">
            <v>18560</v>
          </cell>
          <cell r="J281">
            <v>-18560</v>
          </cell>
          <cell r="K281">
            <v>4</v>
          </cell>
          <cell r="O281">
            <v>-185.6</v>
          </cell>
        </row>
        <row r="282">
          <cell r="C282">
            <v>438200</v>
          </cell>
          <cell r="D282">
            <v>10</v>
          </cell>
          <cell r="E282" t="str">
            <v>821I</v>
          </cell>
          <cell r="F282" t="str">
            <v>0X99</v>
          </cell>
          <cell r="J282">
            <v>0</v>
          </cell>
          <cell r="K282">
            <v>4</v>
          </cell>
          <cell r="O282">
            <v>0</v>
          </cell>
        </row>
        <row r="283">
          <cell r="C283">
            <v>438200</v>
          </cell>
          <cell r="D283">
            <v>10</v>
          </cell>
          <cell r="E283" t="str">
            <v>850I</v>
          </cell>
          <cell r="F283" t="str">
            <v>0X99</v>
          </cell>
          <cell r="J283">
            <v>0</v>
          </cell>
          <cell r="K283">
            <v>4</v>
          </cell>
          <cell r="O283">
            <v>0</v>
          </cell>
        </row>
        <row r="284">
          <cell r="C284">
            <v>438200</v>
          </cell>
          <cell r="D284">
            <v>20</v>
          </cell>
          <cell r="E284" t="str">
            <v>821I</v>
          </cell>
          <cell r="F284" t="str">
            <v>0X99</v>
          </cell>
          <cell r="J284">
            <v>0</v>
          </cell>
          <cell r="K284">
            <v>4</v>
          </cell>
          <cell r="O284">
            <v>0</v>
          </cell>
        </row>
        <row r="285">
          <cell r="C285">
            <v>438200</v>
          </cell>
          <cell r="D285">
            <v>20</v>
          </cell>
          <cell r="E285" t="str">
            <v>821I</v>
          </cell>
          <cell r="F285" t="str">
            <v>1X99</v>
          </cell>
          <cell r="J285">
            <v>0</v>
          </cell>
          <cell r="K285">
            <v>4</v>
          </cell>
          <cell r="O285">
            <v>0</v>
          </cell>
        </row>
        <row r="286">
          <cell r="C286">
            <v>438200</v>
          </cell>
          <cell r="D286">
            <v>20</v>
          </cell>
          <cell r="E286" t="str">
            <v>821I</v>
          </cell>
          <cell r="F286" t="str">
            <v>2X99</v>
          </cell>
          <cell r="J286">
            <v>0</v>
          </cell>
          <cell r="K286">
            <v>4</v>
          </cell>
          <cell r="O286">
            <v>0</v>
          </cell>
        </row>
        <row r="287">
          <cell r="C287">
            <v>438200</v>
          </cell>
          <cell r="D287">
            <v>20</v>
          </cell>
          <cell r="E287" t="str">
            <v>821I</v>
          </cell>
          <cell r="F287" t="str">
            <v>3X99</v>
          </cell>
          <cell r="J287">
            <v>0</v>
          </cell>
          <cell r="K287">
            <v>4</v>
          </cell>
          <cell r="O287">
            <v>0</v>
          </cell>
        </row>
        <row r="288">
          <cell r="C288">
            <v>438200</v>
          </cell>
          <cell r="D288">
            <v>20</v>
          </cell>
          <cell r="E288" t="str">
            <v>821I</v>
          </cell>
          <cell r="F288" t="str">
            <v>6X99</v>
          </cell>
          <cell r="J288">
            <v>0</v>
          </cell>
          <cell r="K288">
            <v>4</v>
          </cell>
          <cell r="O288">
            <v>0</v>
          </cell>
        </row>
        <row r="289">
          <cell r="C289">
            <v>438200</v>
          </cell>
          <cell r="D289">
            <v>20</v>
          </cell>
          <cell r="E289" t="str">
            <v>850I</v>
          </cell>
          <cell r="F289" t="str">
            <v>0X99</v>
          </cell>
          <cell r="J289">
            <v>0</v>
          </cell>
          <cell r="K289">
            <v>4</v>
          </cell>
          <cell r="O289">
            <v>0</v>
          </cell>
        </row>
        <row r="290">
          <cell r="C290">
            <v>438200</v>
          </cell>
          <cell r="D290">
            <v>20</v>
          </cell>
          <cell r="E290" t="str">
            <v>853I</v>
          </cell>
          <cell r="F290" t="str">
            <v>0X99</v>
          </cell>
          <cell r="J290">
            <v>0</v>
          </cell>
          <cell r="K290">
            <v>4</v>
          </cell>
          <cell r="O290">
            <v>0</v>
          </cell>
        </row>
        <row r="291">
          <cell r="C291">
            <v>438200</v>
          </cell>
          <cell r="D291">
            <v>22</v>
          </cell>
          <cell r="E291" t="str">
            <v>821I</v>
          </cell>
          <cell r="F291" t="str">
            <v>4X99</v>
          </cell>
          <cell r="J291">
            <v>0</v>
          </cell>
          <cell r="K291">
            <v>4</v>
          </cell>
          <cell r="O291">
            <v>0</v>
          </cell>
        </row>
        <row r="292">
          <cell r="C292">
            <v>438200</v>
          </cell>
          <cell r="D292">
            <v>22</v>
          </cell>
          <cell r="E292">
            <v>828</v>
          </cell>
          <cell r="F292" t="str">
            <v>0X99</v>
          </cell>
          <cell r="J292">
            <v>0</v>
          </cell>
          <cell r="K292">
            <v>4</v>
          </cell>
          <cell r="O292">
            <v>0</v>
          </cell>
        </row>
        <row r="293">
          <cell r="C293">
            <v>438200</v>
          </cell>
          <cell r="D293">
            <v>22</v>
          </cell>
          <cell r="E293" t="str">
            <v>853I</v>
          </cell>
          <cell r="F293" t="str">
            <v>0X99</v>
          </cell>
          <cell r="J293">
            <v>0</v>
          </cell>
          <cell r="K293">
            <v>4</v>
          </cell>
          <cell r="O293">
            <v>0</v>
          </cell>
        </row>
        <row r="294">
          <cell r="C294">
            <v>438200</v>
          </cell>
          <cell r="D294">
            <v>30</v>
          </cell>
          <cell r="E294" t="str">
            <v>821I</v>
          </cell>
          <cell r="F294" t="str">
            <v>1X99</v>
          </cell>
          <cell r="J294">
            <v>0</v>
          </cell>
          <cell r="K294">
            <v>4</v>
          </cell>
          <cell r="O294">
            <v>0</v>
          </cell>
        </row>
        <row r="295">
          <cell r="C295">
            <v>438200</v>
          </cell>
          <cell r="D295">
            <v>30</v>
          </cell>
          <cell r="E295" t="str">
            <v>821I</v>
          </cell>
          <cell r="F295" t="str">
            <v>2X99</v>
          </cell>
          <cell r="J295">
            <v>0</v>
          </cell>
          <cell r="K295">
            <v>4</v>
          </cell>
          <cell r="O295">
            <v>0</v>
          </cell>
        </row>
        <row r="296">
          <cell r="C296">
            <v>438200</v>
          </cell>
          <cell r="D296">
            <v>30</v>
          </cell>
          <cell r="E296" t="str">
            <v>821I</v>
          </cell>
          <cell r="F296" t="str">
            <v>3X99</v>
          </cell>
          <cell r="J296">
            <v>0</v>
          </cell>
          <cell r="K296">
            <v>4</v>
          </cell>
          <cell r="O296">
            <v>0</v>
          </cell>
        </row>
        <row r="297">
          <cell r="C297">
            <v>438200</v>
          </cell>
          <cell r="D297">
            <v>30</v>
          </cell>
          <cell r="E297" t="str">
            <v>821I</v>
          </cell>
          <cell r="F297" t="str">
            <v>5X99</v>
          </cell>
          <cell r="J297">
            <v>0</v>
          </cell>
          <cell r="K297">
            <v>4</v>
          </cell>
          <cell r="O297">
            <v>0</v>
          </cell>
        </row>
        <row r="298">
          <cell r="C298">
            <v>438200</v>
          </cell>
          <cell r="D298">
            <v>30</v>
          </cell>
          <cell r="E298" t="str">
            <v>821I</v>
          </cell>
          <cell r="F298" t="str">
            <v>6X99</v>
          </cell>
          <cell r="J298">
            <v>0</v>
          </cell>
          <cell r="K298">
            <v>4</v>
          </cell>
          <cell r="O298">
            <v>0</v>
          </cell>
        </row>
        <row r="299">
          <cell r="C299">
            <v>438200</v>
          </cell>
          <cell r="D299">
            <v>40</v>
          </cell>
          <cell r="E299" t="str">
            <v>821I</v>
          </cell>
          <cell r="F299" t="str">
            <v>5X99</v>
          </cell>
          <cell r="J299">
            <v>0</v>
          </cell>
          <cell r="K299">
            <v>4</v>
          </cell>
          <cell r="O299">
            <v>0</v>
          </cell>
        </row>
        <row r="300">
          <cell r="C300">
            <v>438200</v>
          </cell>
          <cell r="D300">
            <v>90</v>
          </cell>
          <cell r="E300" t="str">
            <v>590I</v>
          </cell>
          <cell r="F300" t="str">
            <v>9X99</v>
          </cell>
          <cell r="J300">
            <v>0</v>
          </cell>
          <cell r="K300">
            <v>4</v>
          </cell>
          <cell r="O300">
            <v>0</v>
          </cell>
        </row>
        <row r="301">
          <cell r="C301">
            <v>438200</v>
          </cell>
          <cell r="D301">
            <v>90</v>
          </cell>
          <cell r="E301" t="str">
            <v>906I</v>
          </cell>
          <cell r="F301" t="str">
            <v>9X99</v>
          </cell>
          <cell r="J301">
            <v>0</v>
          </cell>
          <cell r="K301">
            <v>4</v>
          </cell>
          <cell r="O301">
            <v>0</v>
          </cell>
        </row>
        <row r="302">
          <cell r="C302">
            <v>438200</v>
          </cell>
          <cell r="D302">
            <v>90</v>
          </cell>
          <cell r="E302" t="str">
            <v>930I</v>
          </cell>
          <cell r="F302" t="str">
            <v>9X99</v>
          </cell>
          <cell r="J302">
            <v>0</v>
          </cell>
          <cell r="K302">
            <v>4</v>
          </cell>
          <cell r="O302">
            <v>0</v>
          </cell>
        </row>
        <row r="303">
          <cell r="C303">
            <v>438200</v>
          </cell>
          <cell r="D303">
            <v>90</v>
          </cell>
          <cell r="E303" t="str">
            <v>950I</v>
          </cell>
          <cell r="F303" t="str">
            <v>9X99</v>
          </cell>
          <cell r="J303">
            <v>0</v>
          </cell>
          <cell r="K303">
            <v>4</v>
          </cell>
          <cell r="O303">
            <v>0</v>
          </cell>
        </row>
        <row r="304">
          <cell r="C304">
            <v>438200</v>
          </cell>
          <cell r="D304">
            <v>90</v>
          </cell>
          <cell r="E304" t="str">
            <v>970I</v>
          </cell>
          <cell r="F304" t="str">
            <v>9X99</v>
          </cell>
          <cell r="J304">
            <v>0</v>
          </cell>
          <cell r="K304">
            <v>4</v>
          </cell>
          <cell r="O304">
            <v>0</v>
          </cell>
        </row>
        <row r="305">
          <cell r="C305">
            <v>442400</v>
          </cell>
          <cell r="D305">
            <v>90</v>
          </cell>
          <cell r="E305" t="str">
            <v>906R</v>
          </cell>
          <cell r="H305">
            <v>0</v>
          </cell>
          <cell r="I305">
            <v>23485</v>
          </cell>
          <cell r="J305">
            <v>-23485</v>
          </cell>
          <cell r="K305">
            <v>4</v>
          </cell>
          <cell r="O305">
            <v>-234.85</v>
          </cell>
        </row>
        <row r="306">
          <cell r="C306">
            <v>448600</v>
          </cell>
          <cell r="D306">
            <v>10</v>
          </cell>
          <cell r="E306" t="str">
            <v>821I</v>
          </cell>
          <cell r="F306" t="str">
            <v>0X99</v>
          </cell>
          <cell r="H306">
            <v>0</v>
          </cell>
          <cell r="I306">
            <v>23626</v>
          </cell>
          <cell r="J306">
            <v>-23626</v>
          </cell>
          <cell r="K306">
            <v>4</v>
          </cell>
          <cell r="O306">
            <v>-236.26</v>
          </cell>
        </row>
        <row r="307">
          <cell r="C307">
            <v>448600</v>
          </cell>
          <cell r="D307">
            <v>10</v>
          </cell>
          <cell r="E307" t="str">
            <v>850I</v>
          </cell>
          <cell r="F307" t="str">
            <v>0X99</v>
          </cell>
          <cell r="H307">
            <v>0</v>
          </cell>
          <cell r="I307">
            <v>2418</v>
          </cell>
          <cell r="J307">
            <v>-2418</v>
          </cell>
          <cell r="K307">
            <v>4</v>
          </cell>
          <cell r="O307">
            <v>-24.18</v>
          </cell>
        </row>
        <row r="308">
          <cell r="C308">
            <v>448600</v>
          </cell>
          <cell r="D308">
            <v>20</v>
          </cell>
          <cell r="E308" t="str">
            <v>821I</v>
          </cell>
          <cell r="F308" t="str">
            <v>0X99</v>
          </cell>
          <cell r="H308">
            <v>0</v>
          </cell>
          <cell r="I308">
            <v>55248</v>
          </cell>
          <cell r="J308">
            <v>-55248</v>
          </cell>
          <cell r="K308">
            <v>4</v>
          </cell>
          <cell r="O308">
            <v>-552.48</v>
          </cell>
        </row>
        <row r="309">
          <cell r="C309">
            <v>448600</v>
          </cell>
          <cell r="D309">
            <v>20</v>
          </cell>
          <cell r="E309" t="str">
            <v>821I</v>
          </cell>
          <cell r="F309" t="str">
            <v>1X99</v>
          </cell>
          <cell r="H309">
            <v>0</v>
          </cell>
          <cell r="I309">
            <v>18630</v>
          </cell>
          <cell r="J309">
            <v>-18630</v>
          </cell>
          <cell r="K309">
            <v>4</v>
          </cell>
          <cell r="O309">
            <v>-186.3</v>
          </cell>
        </row>
        <row r="310">
          <cell r="C310">
            <v>448600</v>
          </cell>
          <cell r="D310">
            <v>20</v>
          </cell>
          <cell r="E310" t="str">
            <v>821I</v>
          </cell>
          <cell r="F310" t="str">
            <v>2X99</v>
          </cell>
          <cell r="H310">
            <v>0</v>
          </cell>
          <cell r="I310">
            <v>33384</v>
          </cell>
          <cell r="J310">
            <v>-33384</v>
          </cell>
          <cell r="K310">
            <v>4</v>
          </cell>
          <cell r="O310">
            <v>-333.84000000000003</v>
          </cell>
        </row>
        <row r="311">
          <cell r="C311">
            <v>448600</v>
          </cell>
          <cell r="D311">
            <v>20</v>
          </cell>
          <cell r="E311" t="str">
            <v>821I</v>
          </cell>
          <cell r="F311" t="str">
            <v>3X99</v>
          </cell>
          <cell r="H311">
            <v>0</v>
          </cell>
          <cell r="I311">
            <v>20350</v>
          </cell>
          <cell r="J311">
            <v>-20350</v>
          </cell>
          <cell r="K311">
            <v>4</v>
          </cell>
          <cell r="O311">
            <v>-203.5</v>
          </cell>
        </row>
        <row r="312">
          <cell r="C312">
            <v>448600</v>
          </cell>
          <cell r="D312">
            <v>20</v>
          </cell>
          <cell r="E312" t="str">
            <v>821I</v>
          </cell>
          <cell r="F312" t="str">
            <v>6X99</v>
          </cell>
          <cell r="H312">
            <v>0</v>
          </cell>
          <cell r="I312">
            <v>17943</v>
          </cell>
          <cell r="J312">
            <v>-17943</v>
          </cell>
          <cell r="K312">
            <v>4</v>
          </cell>
          <cell r="O312">
            <v>-179.43</v>
          </cell>
        </row>
        <row r="313">
          <cell r="C313">
            <v>448600</v>
          </cell>
          <cell r="D313">
            <v>20</v>
          </cell>
          <cell r="E313" t="str">
            <v>850I</v>
          </cell>
          <cell r="F313" t="str">
            <v>0X99</v>
          </cell>
          <cell r="H313">
            <v>0</v>
          </cell>
          <cell r="I313">
            <v>11280</v>
          </cell>
          <cell r="J313">
            <v>-11280</v>
          </cell>
          <cell r="K313">
            <v>4</v>
          </cell>
          <cell r="O313">
            <v>-112.8</v>
          </cell>
        </row>
        <row r="314">
          <cell r="C314">
            <v>448600</v>
          </cell>
          <cell r="D314">
            <v>20</v>
          </cell>
          <cell r="E314" t="str">
            <v>853I</v>
          </cell>
          <cell r="F314" t="str">
            <v>0X99</v>
          </cell>
          <cell r="H314">
            <v>0</v>
          </cell>
          <cell r="I314">
            <v>7957</v>
          </cell>
          <cell r="J314">
            <v>-7957</v>
          </cell>
          <cell r="K314">
            <v>4</v>
          </cell>
          <cell r="O314">
            <v>-79.570000000000007</v>
          </cell>
        </row>
        <row r="315">
          <cell r="C315">
            <v>448600</v>
          </cell>
          <cell r="D315">
            <v>21</v>
          </cell>
          <cell r="E315" t="str">
            <v>853I</v>
          </cell>
          <cell r="F315" t="str">
            <v>0X99</v>
          </cell>
          <cell r="H315">
            <v>0</v>
          </cell>
          <cell r="I315">
            <v>1058</v>
          </cell>
          <cell r="J315">
            <v>-1058</v>
          </cell>
          <cell r="K315">
            <v>4</v>
          </cell>
          <cell r="O315">
            <v>-10.58</v>
          </cell>
        </row>
        <row r="316">
          <cell r="C316">
            <v>448600</v>
          </cell>
          <cell r="D316">
            <v>22</v>
          </cell>
          <cell r="E316" t="str">
            <v>821I</v>
          </cell>
          <cell r="F316" t="str">
            <v>4X99</v>
          </cell>
          <cell r="H316">
            <v>0</v>
          </cell>
          <cell r="I316">
            <v>16425</v>
          </cell>
          <cell r="J316">
            <v>-16425</v>
          </cell>
          <cell r="K316">
            <v>4</v>
          </cell>
          <cell r="O316">
            <v>-164.25</v>
          </cell>
        </row>
        <row r="317">
          <cell r="C317">
            <v>448600</v>
          </cell>
          <cell r="D317">
            <v>22</v>
          </cell>
          <cell r="E317">
            <v>828</v>
          </cell>
          <cell r="F317" t="str">
            <v>0X99</v>
          </cell>
          <cell r="H317">
            <v>0</v>
          </cell>
          <cell r="I317">
            <v>1814</v>
          </cell>
          <cell r="J317">
            <v>-1814</v>
          </cell>
          <cell r="K317">
            <v>4</v>
          </cell>
          <cell r="O317">
            <v>-18.14</v>
          </cell>
        </row>
        <row r="318">
          <cell r="C318">
            <v>448600</v>
          </cell>
          <cell r="D318">
            <v>22</v>
          </cell>
          <cell r="E318" t="str">
            <v>853I</v>
          </cell>
          <cell r="F318" t="str">
            <v>0X99</v>
          </cell>
          <cell r="H318">
            <v>0</v>
          </cell>
          <cell r="I318">
            <v>1497</v>
          </cell>
          <cell r="J318">
            <v>-1497</v>
          </cell>
          <cell r="K318">
            <v>4</v>
          </cell>
          <cell r="O318">
            <v>-14.97</v>
          </cell>
        </row>
        <row r="319">
          <cell r="C319">
            <v>448600</v>
          </cell>
          <cell r="D319">
            <v>30</v>
          </cell>
          <cell r="E319" t="str">
            <v>821I</v>
          </cell>
          <cell r="F319" t="str">
            <v>1X99</v>
          </cell>
          <cell r="H319">
            <v>0</v>
          </cell>
          <cell r="I319">
            <v>2542</v>
          </cell>
          <cell r="J319">
            <v>-2542</v>
          </cell>
          <cell r="K319">
            <v>4</v>
          </cell>
          <cell r="O319">
            <v>-25.42</v>
          </cell>
        </row>
        <row r="320">
          <cell r="C320">
            <v>448600</v>
          </cell>
          <cell r="D320">
            <v>30</v>
          </cell>
          <cell r="E320" t="str">
            <v>821I</v>
          </cell>
          <cell r="F320" t="str">
            <v>2X99</v>
          </cell>
          <cell r="H320">
            <v>0</v>
          </cell>
          <cell r="I320">
            <v>2464</v>
          </cell>
          <cell r="J320">
            <v>-2464</v>
          </cell>
          <cell r="K320">
            <v>4</v>
          </cell>
          <cell r="O320">
            <v>-24.64</v>
          </cell>
        </row>
        <row r="321">
          <cell r="C321">
            <v>448600</v>
          </cell>
          <cell r="D321">
            <v>30</v>
          </cell>
          <cell r="E321" t="str">
            <v>821I</v>
          </cell>
          <cell r="F321" t="str">
            <v>3X99</v>
          </cell>
          <cell r="H321">
            <v>0</v>
          </cell>
          <cell r="I321">
            <v>3073</v>
          </cell>
          <cell r="J321">
            <v>-3073</v>
          </cell>
          <cell r="K321">
            <v>4</v>
          </cell>
          <cell r="O321">
            <v>-30.73</v>
          </cell>
        </row>
        <row r="322">
          <cell r="C322">
            <v>448600</v>
          </cell>
          <cell r="D322">
            <v>30</v>
          </cell>
          <cell r="E322" t="str">
            <v>821I</v>
          </cell>
          <cell r="F322" t="str">
            <v>5X99</v>
          </cell>
          <cell r="H322">
            <v>0</v>
          </cell>
          <cell r="I322">
            <v>1054</v>
          </cell>
          <cell r="J322">
            <v>-1054</v>
          </cell>
          <cell r="K322">
            <v>4</v>
          </cell>
          <cell r="O322">
            <v>-10.540000000000001</v>
          </cell>
        </row>
        <row r="323">
          <cell r="C323">
            <v>448600</v>
          </cell>
          <cell r="D323">
            <v>30</v>
          </cell>
          <cell r="E323" t="str">
            <v>821I</v>
          </cell>
          <cell r="F323" t="str">
            <v>6X99</v>
          </cell>
          <cell r="H323">
            <v>0</v>
          </cell>
          <cell r="I323">
            <v>1856</v>
          </cell>
          <cell r="J323">
            <v>-1856</v>
          </cell>
          <cell r="K323">
            <v>4</v>
          </cell>
          <cell r="O323">
            <v>-18.559999999999999</v>
          </cell>
        </row>
        <row r="324">
          <cell r="C324">
            <v>448600</v>
          </cell>
          <cell r="D324">
            <v>40</v>
          </cell>
          <cell r="E324" t="str">
            <v>821I</v>
          </cell>
          <cell r="F324" t="str">
            <v>5X99</v>
          </cell>
          <cell r="H324">
            <v>0</v>
          </cell>
          <cell r="I324">
            <v>13752</v>
          </cell>
          <cell r="J324">
            <v>-13752</v>
          </cell>
          <cell r="K324">
            <v>4</v>
          </cell>
          <cell r="O324">
            <v>-137.52000000000001</v>
          </cell>
        </row>
        <row r="325">
          <cell r="C325">
            <v>448600</v>
          </cell>
          <cell r="D325">
            <v>90</v>
          </cell>
          <cell r="E325" t="str">
            <v>590I</v>
          </cell>
          <cell r="F325" t="str">
            <v>9X99</v>
          </cell>
          <cell r="H325">
            <v>0</v>
          </cell>
          <cell r="I325">
            <v>14982</v>
          </cell>
          <cell r="J325">
            <v>-14982</v>
          </cell>
          <cell r="K325">
            <v>4</v>
          </cell>
          <cell r="O325">
            <v>-149.82</v>
          </cell>
        </row>
        <row r="326">
          <cell r="C326">
            <v>448600</v>
          </cell>
          <cell r="D326">
            <v>90</v>
          </cell>
          <cell r="E326" t="str">
            <v>906I</v>
          </cell>
          <cell r="F326" t="str">
            <v>9X99</v>
          </cell>
          <cell r="H326">
            <v>0</v>
          </cell>
          <cell r="I326">
            <v>1782</v>
          </cell>
          <cell r="J326">
            <v>-1782</v>
          </cell>
          <cell r="K326">
            <v>4</v>
          </cell>
          <cell r="O326">
            <v>-17.82</v>
          </cell>
        </row>
        <row r="327">
          <cell r="C327">
            <v>448600</v>
          </cell>
          <cell r="D327">
            <v>90</v>
          </cell>
          <cell r="E327" t="str">
            <v>930I</v>
          </cell>
          <cell r="F327" t="str">
            <v>9X99</v>
          </cell>
          <cell r="H327">
            <v>0</v>
          </cell>
          <cell r="I327">
            <v>6445</v>
          </cell>
          <cell r="J327">
            <v>-6445</v>
          </cell>
          <cell r="K327">
            <v>4</v>
          </cell>
          <cell r="O327">
            <v>-64.45</v>
          </cell>
        </row>
        <row r="328">
          <cell r="C328">
            <v>448600</v>
          </cell>
          <cell r="D328">
            <v>90</v>
          </cell>
          <cell r="E328" t="str">
            <v>950I</v>
          </cell>
          <cell r="F328" t="str">
            <v>9X99</v>
          </cell>
          <cell r="H328">
            <v>0</v>
          </cell>
          <cell r="I328">
            <v>2310</v>
          </cell>
          <cell r="J328">
            <v>-2310</v>
          </cell>
          <cell r="K328">
            <v>4</v>
          </cell>
          <cell r="O328">
            <v>-23.1</v>
          </cell>
        </row>
        <row r="329">
          <cell r="C329">
            <v>448600</v>
          </cell>
          <cell r="D329">
            <v>90</v>
          </cell>
          <cell r="E329" t="str">
            <v>970I</v>
          </cell>
          <cell r="F329" t="str">
            <v>9X99</v>
          </cell>
          <cell r="H329">
            <v>0</v>
          </cell>
          <cell r="I329">
            <v>1600</v>
          </cell>
          <cell r="J329">
            <v>-1600</v>
          </cell>
          <cell r="K329">
            <v>4</v>
          </cell>
          <cell r="O329">
            <v>-16</v>
          </cell>
        </row>
        <row r="330">
          <cell r="C330">
            <v>448610</v>
          </cell>
          <cell r="D330">
            <v>10</v>
          </cell>
          <cell r="E330" t="str">
            <v>821I</v>
          </cell>
          <cell r="F330" t="str">
            <v>0X99</v>
          </cell>
          <cell r="H330">
            <v>0</v>
          </cell>
          <cell r="I330">
            <v>21263</v>
          </cell>
          <cell r="J330">
            <v>-21263</v>
          </cell>
          <cell r="K330">
            <v>4</v>
          </cell>
          <cell r="O330">
            <v>-212.63</v>
          </cell>
        </row>
        <row r="331">
          <cell r="C331">
            <v>448610</v>
          </cell>
          <cell r="D331">
            <v>10</v>
          </cell>
          <cell r="E331" t="str">
            <v>850I</v>
          </cell>
          <cell r="F331" t="str">
            <v>0X99</v>
          </cell>
          <cell r="H331">
            <v>0</v>
          </cell>
          <cell r="I331">
            <v>2176</v>
          </cell>
          <cell r="J331">
            <v>-2176</v>
          </cell>
          <cell r="K331">
            <v>4</v>
          </cell>
          <cell r="O331">
            <v>-21.76</v>
          </cell>
        </row>
        <row r="332">
          <cell r="C332">
            <v>448610</v>
          </cell>
          <cell r="D332">
            <v>20</v>
          </cell>
          <cell r="E332" t="str">
            <v>821I</v>
          </cell>
          <cell r="F332" t="str">
            <v>0X99</v>
          </cell>
          <cell r="H332">
            <v>0</v>
          </cell>
          <cell r="I332">
            <v>49724</v>
          </cell>
          <cell r="J332">
            <v>-49724</v>
          </cell>
          <cell r="K332">
            <v>4</v>
          </cell>
          <cell r="O332">
            <v>-497.24</v>
          </cell>
        </row>
        <row r="333">
          <cell r="C333">
            <v>448610</v>
          </cell>
          <cell r="D333">
            <v>20</v>
          </cell>
          <cell r="E333" t="str">
            <v>821I</v>
          </cell>
          <cell r="F333" t="str">
            <v>1X99</v>
          </cell>
          <cell r="H333">
            <v>0</v>
          </cell>
          <cell r="I333">
            <v>16767</v>
          </cell>
          <cell r="J333">
            <v>-16767</v>
          </cell>
          <cell r="K333">
            <v>4</v>
          </cell>
          <cell r="O333">
            <v>-167.67000000000002</v>
          </cell>
        </row>
        <row r="334">
          <cell r="C334">
            <v>448610</v>
          </cell>
          <cell r="D334">
            <v>20</v>
          </cell>
          <cell r="E334" t="str">
            <v>821I</v>
          </cell>
          <cell r="F334" t="str">
            <v>2X99</v>
          </cell>
          <cell r="H334">
            <v>0</v>
          </cell>
          <cell r="I334">
            <v>30044</v>
          </cell>
          <cell r="J334">
            <v>-30044</v>
          </cell>
          <cell r="K334">
            <v>4</v>
          </cell>
          <cell r="O334">
            <v>-300.44</v>
          </cell>
        </row>
        <row r="335">
          <cell r="C335">
            <v>448610</v>
          </cell>
          <cell r="D335">
            <v>20</v>
          </cell>
          <cell r="E335" t="str">
            <v>821I</v>
          </cell>
          <cell r="F335" t="str">
            <v>3X99</v>
          </cell>
          <cell r="H335">
            <v>0</v>
          </cell>
          <cell r="I335">
            <v>18315</v>
          </cell>
          <cell r="J335">
            <v>-18315</v>
          </cell>
          <cell r="K335">
            <v>4</v>
          </cell>
          <cell r="O335">
            <v>-183.15</v>
          </cell>
        </row>
        <row r="336">
          <cell r="C336">
            <v>448610</v>
          </cell>
          <cell r="D336">
            <v>20</v>
          </cell>
          <cell r="E336" t="str">
            <v>821I</v>
          </cell>
          <cell r="F336" t="str">
            <v>6X99</v>
          </cell>
          <cell r="H336">
            <v>0</v>
          </cell>
          <cell r="I336">
            <v>16149</v>
          </cell>
          <cell r="J336">
            <v>-16149</v>
          </cell>
          <cell r="K336">
            <v>4</v>
          </cell>
          <cell r="O336">
            <v>-161.49</v>
          </cell>
        </row>
        <row r="337">
          <cell r="C337">
            <v>448610</v>
          </cell>
          <cell r="D337">
            <v>20</v>
          </cell>
          <cell r="E337" t="str">
            <v>850I</v>
          </cell>
          <cell r="F337" t="str">
            <v>0X99</v>
          </cell>
          <cell r="H337">
            <v>0</v>
          </cell>
          <cell r="I337">
            <v>10151</v>
          </cell>
          <cell r="J337">
            <v>-10151</v>
          </cell>
          <cell r="K337">
            <v>4</v>
          </cell>
          <cell r="O337">
            <v>-101.51</v>
          </cell>
        </row>
        <row r="338">
          <cell r="C338">
            <v>448610</v>
          </cell>
          <cell r="D338">
            <v>20</v>
          </cell>
          <cell r="E338" t="str">
            <v>853I</v>
          </cell>
          <cell r="F338" t="str">
            <v>0X99</v>
          </cell>
          <cell r="H338">
            <v>0</v>
          </cell>
          <cell r="I338">
            <v>7161</v>
          </cell>
          <cell r="J338">
            <v>-7161</v>
          </cell>
          <cell r="K338">
            <v>4</v>
          </cell>
          <cell r="O338">
            <v>-71.61</v>
          </cell>
        </row>
        <row r="339">
          <cell r="C339">
            <v>448610</v>
          </cell>
          <cell r="D339">
            <v>21</v>
          </cell>
          <cell r="E339" t="str">
            <v>853I</v>
          </cell>
          <cell r="F339" t="str">
            <v>0X99</v>
          </cell>
          <cell r="H339">
            <v>0</v>
          </cell>
          <cell r="I339">
            <v>952</v>
          </cell>
          <cell r="J339">
            <v>-952</v>
          </cell>
          <cell r="K339">
            <v>4</v>
          </cell>
          <cell r="O339">
            <v>-9.52</v>
          </cell>
        </row>
        <row r="340">
          <cell r="C340">
            <v>448610</v>
          </cell>
          <cell r="D340">
            <v>22</v>
          </cell>
          <cell r="E340" t="str">
            <v>821I</v>
          </cell>
          <cell r="F340" t="str">
            <v>4X99</v>
          </cell>
          <cell r="H340">
            <v>0</v>
          </cell>
          <cell r="I340">
            <v>14783</v>
          </cell>
          <cell r="J340">
            <v>-14783</v>
          </cell>
          <cell r="K340">
            <v>4</v>
          </cell>
          <cell r="O340">
            <v>-147.83000000000001</v>
          </cell>
        </row>
        <row r="341">
          <cell r="C341">
            <v>448610</v>
          </cell>
          <cell r="D341">
            <v>22</v>
          </cell>
          <cell r="E341">
            <v>828</v>
          </cell>
          <cell r="F341" t="str">
            <v>0X99</v>
          </cell>
          <cell r="H341">
            <v>0</v>
          </cell>
          <cell r="I341">
            <v>1633</v>
          </cell>
          <cell r="J341">
            <v>-1633</v>
          </cell>
          <cell r="K341">
            <v>4</v>
          </cell>
          <cell r="O341">
            <v>-16.330000000000002</v>
          </cell>
        </row>
        <row r="342">
          <cell r="C342">
            <v>448610</v>
          </cell>
          <cell r="D342">
            <v>22</v>
          </cell>
          <cell r="E342" t="str">
            <v>853I</v>
          </cell>
          <cell r="F342" t="str">
            <v>0X99</v>
          </cell>
          <cell r="H342">
            <v>0</v>
          </cell>
          <cell r="I342">
            <v>1347</v>
          </cell>
          <cell r="J342">
            <v>-1347</v>
          </cell>
          <cell r="K342">
            <v>4</v>
          </cell>
          <cell r="O342">
            <v>-13.47</v>
          </cell>
        </row>
        <row r="343">
          <cell r="C343">
            <v>448610</v>
          </cell>
          <cell r="D343">
            <v>30</v>
          </cell>
          <cell r="E343" t="str">
            <v>821I</v>
          </cell>
          <cell r="F343" t="str">
            <v>1X99</v>
          </cell>
          <cell r="H343">
            <v>0</v>
          </cell>
          <cell r="I343">
            <v>2288</v>
          </cell>
          <cell r="J343">
            <v>-2288</v>
          </cell>
          <cell r="K343">
            <v>4</v>
          </cell>
          <cell r="O343">
            <v>-22.88</v>
          </cell>
        </row>
        <row r="344">
          <cell r="C344">
            <v>448610</v>
          </cell>
          <cell r="D344">
            <v>30</v>
          </cell>
          <cell r="E344" t="str">
            <v>821I</v>
          </cell>
          <cell r="F344" t="str">
            <v>2X99</v>
          </cell>
          <cell r="H344">
            <v>0</v>
          </cell>
          <cell r="I344">
            <v>2218</v>
          </cell>
          <cell r="J344">
            <v>-2218</v>
          </cell>
          <cell r="K344">
            <v>4</v>
          </cell>
          <cell r="O344">
            <v>-22.18</v>
          </cell>
        </row>
        <row r="345">
          <cell r="C345">
            <v>448610</v>
          </cell>
          <cell r="D345">
            <v>30</v>
          </cell>
          <cell r="E345" t="str">
            <v>821I</v>
          </cell>
          <cell r="F345" t="str">
            <v>3X99</v>
          </cell>
          <cell r="H345">
            <v>0</v>
          </cell>
          <cell r="I345">
            <v>2766</v>
          </cell>
          <cell r="J345">
            <v>-2766</v>
          </cell>
          <cell r="K345">
            <v>4</v>
          </cell>
          <cell r="O345">
            <v>-27.66</v>
          </cell>
        </row>
        <row r="346">
          <cell r="C346">
            <v>448610</v>
          </cell>
          <cell r="D346">
            <v>30</v>
          </cell>
          <cell r="E346" t="str">
            <v>821I</v>
          </cell>
          <cell r="F346" t="str">
            <v>5X99</v>
          </cell>
          <cell r="H346">
            <v>0</v>
          </cell>
          <cell r="I346">
            <v>949</v>
          </cell>
          <cell r="J346">
            <v>-949</v>
          </cell>
          <cell r="K346">
            <v>4</v>
          </cell>
          <cell r="O346">
            <v>-9.49</v>
          </cell>
        </row>
        <row r="347">
          <cell r="C347">
            <v>448610</v>
          </cell>
          <cell r="D347">
            <v>30</v>
          </cell>
          <cell r="E347" t="str">
            <v>821I</v>
          </cell>
          <cell r="F347" t="str">
            <v>6X99</v>
          </cell>
          <cell r="H347">
            <v>0</v>
          </cell>
          <cell r="I347">
            <v>1670</v>
          </cell>
          <cell r="J347">
            <v>-1670</v>
          </cell>
          <cell r="K347">
            <v>4</v>
          </cell>
          <cell r="O347">
            <v>-16.7</v>
          </cell>
        </row>
        <row r="348">
          <cell r="C348">
            <v>448610</v>
          </cell>
          <cell r="D348">
            <v>40</v>
          </cell>
          <cell r="E348" t="str">
            <v>821I</v>
          </cell>
          <cell r="F348" t="str">
            <v>5X99</v>
          </cell>
          <cell r="H348">
            <v>0</v>
          </cell>
          <cell r="I348">
            <v>12376</v>
          </cell>
          <cell r="J348">
            <v>-12376</v>
          </cell>
          <cell r="K348">
            <v>4</v>
          </cell>
          <cell r="O348">
            <v>-123.76</v>
          </cell>
        </row>
        <row r="349">
          <cell r="C349">
            <v>448610</v>
          </cell>
          <cell r="D349">
            <v>90</v>
          </cell>
          <cell r="E349" t="str">
            <v>590I</v>
          </cell>
          <cell r="F349" t="str">
            <v>9X99</v>
          </cell>
          <cell r="H349">
            <v>0</v>
          </cell>
          <cell r="I349">
            <v>12315</v>
          </cell>
          <cell r="J349">
            <v>-12315</v>
          </cell>
          <cell r="K349">
            <v>4</v>
          </cell>
          <cell r="O349">
            <v>-123.15</v>
          </cell>
        </row>
        <row r="350">
          <cell r="C350">
            <v>448610</v>
          </cell>
          <cell r="D350">
            <v>90</v>
          </cell>
          <cell r="E350" t="str">
            <v>906I</v>
          </cell>
          <cell r="F350" t="str">
            <v>9X99</v>
          </cell>
          <cell r="H350">
            <v>0</v>
          </cell>
          <cell r="I350">
            <v>1604</v>
          </cell>
          <cell r="J350">
            <v>-1604</v>
          </cell>
          <cell r="K350">
            <v>4</v>
          </cell>
          <cell r="O350">
            <v>-16.04</v>
          </cell>
        </row>
        <row r="351">
          <cell r="C351">
            <v>448610</v>
          </cell>
          <cell r="D351">
            <v>90</v>
          </cell>
          <cell r="E351" t="str">
            <v>930I</v>
          </cell>
          <cell r="F351" t="str">
            <v>9X99</v>
          </cell>
          <cell r="H351">
            <v>0</v>
          </cell>
          <cell r="I351">
            <v>5801</v>
          </cell>
          <cell r="J351">
            <v>-5801</v>
          </cell>
          <cell r="K351">
            <v>4</v>
          </cell>
          <cell r="O351">
            <v>-58.01</v>
          </cell>
        </row>
        <row r="352">
          <cell r="C352">
            <v>448610</v>
          </cell>
          <cell r="D352">
            <v>90</v>
          </cell>
          <cell r="E352" t="str">
            <v>950I</v>
          </cell>
          <cell r="F352" t="str">
            <v>9X99</v>
          </cell>
          <cell r="H352">
            <v>0</v>
          </cell>
          <cell r="I352">
            <v>2079</v>
          </cell>
          <cell r="J352">
            <v>-2079</v>
          </cell>
          <cell r="K352">
            <v>4</v>
          </cell>
          <cell r="O352">
            <v>-20.79</v>
          </cell>
        </row>
        <row r="353">
          <cell r="C353">
            <v>448610</v>
          </cell>
          <cell r="D353">
            <v>90</v>
          </cell>
          <cell r="E353" t="str">
            <v>970I</v>
          </cell>
          <cell r="F353" t="str">
            <v>9X99</v>
          </cell>
          <cell r="H353">
            <v>0</v>
          </cell>
          <cell r="I353">
            <v>1440</v>
          </cell>
          <cell r="J353">
            <v>-1440</v>
          </cell>
          <cell r="K353">
            <v>4</v>
          </cell>
          <cell r="O353">
            <v>-14.4</v>
          </cell>
        </row>
        <row r="354">
          <cell r="C354">
            <v>448620</v>
          </cell>
          <cell r="D354">
            <v>10</v>
          </cell>
          <cell r="E354" t="str">
            <v>821I</v>
          </cell>
          <cell r="F354" t="str">
            <v>0X99</v>
          </cell>
          <cell r="H354">
            <v>0</v>
          </cell>
          <cell r="I354">
            <v>70875</v>
          </cell>
          <cell r="J354">
            <v>-70875</v>
          </cell>
          <cell r="K354">
            <v>4</v>
          </cell>
          <cell r="O354">
            <v>-708.75</v>
          </cell>
        </row>
        <row r="355">
          <cell r="C355">
            <v>448620</v>
          </cell>
          <cell r="D355">
            <v>10</v>
          </cell>
          <cell r="E355" t="str">
            <v>850I</v>
          </cell>
          <cell r="F355" t="str">
            <v>0X99</v>
          </cell>
          <cell r="H355">
            <v>0</v>
          </cell>
          <cell r="I355">
            <v>7253</v>
          </cell>
          <cell r="J355">
            <v>-7253</v>
          </cell>
          <cell r="K355">
            <v>4</v>
          </cell>
          <cell r="O355">
            <v>-72.53</v>
          </cell>
        </row>
        <row r="356">
          <cell r="C356">
            <v>448620</v>
          </cell>
          <cell r="D356">
            <v>20</v>
          </cell>
          <cell r="E356" t="str">
            <v>821I</v>
          </cell>
          <cell r="F356" t="str">
            <v>0X99</v>
          </cell>
          <cell r="H356">
            <v>0</v>
          </cell>
          <cell r="I356">
            <v>165746</v>
          </cell>
          <cell r="J356">
            <v>-165746</v>
          </cell>
          <cell r="K356">
            <v>4</v>
          </cell>
          <cell r="O356">
            <v>-1657.46</v>
          </cell>
        </row>
        <row r="357">
          <cell r="C357">
            <v>448620</v>
          </cell>
          <cell r="D357">
            <v>20</v>
          </cell>
          <cell r="E357" t="str">
            <v>821I</v>
          </cell>
          <cell r="F357" t="str">
            <v>1X99</v>
          </cell>
          <cell r="H357">
            <v>0</v>
          </cell>
          <cell r="I357">
            <v>55890</v>
          </cell>
          <cell r="J357">
            <v>-55890</v>
          </cell>
          <cell r="K357">
            <v>4</v>
          </cell>
          <cell r="O357">
            <v>-558.9</v>
          </cell>
        </row>
        <row r="358">
          <cell r="C358">
            <v>448620</v>
          </cell>
          <cell r="D358">
            <v>20</v>
          </cell>
          <cell r="E358" t="str">
            <v>821I</v>
          </cell>
          <cell r="F358" t="str">
            <v>2X99</v>
          </cell>
          <cell r="H358">
            <v>0</v>
          </cell>
          <cell r="I358">
            <v>100147</v>
          </cell>
          <cell r="J358">
            <v>-100147</v>
          </cell>
          <cell r="K358">
            <v>4</v>
          </cell>
          <cell r="O358">
            <v>-1001.47</v>
          </cell>
        </row>
        <row r="359">
          <cell r="C359">
            <v>448620</v>
          </cell>
          <cell r="D359">
            <v>20</v>
          </cell>
          <cell r="E359" t="str">
            <v>821I</v>
          </cell>
          <cell r="F359" t="str">
            <v>3X99</v>
          </cell>
          <cell r="H359">
            <v>0</v>
          </cell>
          <cell r="I359">
            <v>61051</v>
          </cell>
          <cell r="J359">
            <v>-61051</v>
          </cell>
          <cell r="K359">
            <v>4</v>
          </cell>
          <cell r="O359">
            <v>-610.51</v>
          </cell>
        </row>
        <row r="360">
          <cell r="C360">
            <v>448620</v>
          </cell>
          <cell r="D360">
            <v>20</v>
          </cell>
          <cell r="E360" t="str">
            <v>821I</v>
          </cell>
          <cell r="F360" t="str">
            <v>6X99</v>
          </cell>
          <cell r="H360">
            <v>0</v>
          </cell>
          <cell r="I360">
            <v>53828</v>
          </cell>
          <cell r="J360">
            <v>-53828</v>
          </cell>
          <cell r="K360">
            <v>4</v>
          </cell>
          <cell r="O360">
            <v>-538.28</v>
          </cell>
        </row>
        <row r="361">
          <cell r="C361">
            <v>448620</v>
          </cell>
          <cell r="D361">
            <v>20</v>
          </cell>
          <cell r="E361" t="str">
            <v>850I</v>
          </cell>
          <cell r="F361" t="str">
            <v>0X99</v>
          </cell>
          <cell r="H361">
            <v>0</v>
          </cell>
          <cell r="I361">
            <v>33839</v>
          </cell>
          <cell r="J361">
            <v>-33839</v>
          </cell>
          <cell r="K361">
            <v>4</v>
          </cell>
          <cell r="O361">
            <v>-338.39</v>
          </cell>
        </row>
        <row r="362">
          <cell r="C362">
            <v>448620</v>
          </cell>
          <cell r="D362">
            <v>20</v>
          </cell>
          <cell r="E362" t="str">
            <v>853I</v>
          </cell>
          <cell r="F362" t="str">
            <v>0X99</v>
          </cell>
          <cell r="H362">
            <v>0</v>
          </cell>
          <cell r="I362">
            <v>23870</v>
          </cell>
          <cell r="J362">
            <v>-23870</v>
          </cell>
          <cell r="K362">
            <v>4</v>
          </cell>
          <cell r="O362">
            <v>-238.70000000000002</v>
          </cell>
        </row>
        <row r="363">
          <cell r="C363">
            <v>448620</v>
          </cell>
          <cell r="D363">
            <v>21</v>
          </cell>
          <cell r="E363" t="str">
            <v>853I</v>
          </cell>
          <cell r="F363" t="str">
            <v>0X99</v>
          </cell>
          <cell r="H363">
            <v>0</v>
          </cell>
          <cell r="I363">
            <v>3173</v>
          </cell>
          <cell r="J363">
            <v>-3173</v>
          </cell>
          <cell r="K363">
            <v>4</v>
          </cell>
          <cell r="O363">
            <v>-31.73</v>
          </cell>
        </row>
        <row r="364">
          <cell r="C364">
            <v>448620</v>
          </cell>
          <cell r="D364">
            <v>22</v>
          </cell>
          <cell r="E364" t="str">
            <v>821I</v>
          </cell>
          <cell r="F364" t="str">
            <v>4X99</v>
          </cell>
          <cell r="H364">
            <v>0</v>
          </cell>
          <cell r="I364">
            <v>49277</v>
          </cell>
          <cell r="J364">
            <v>-49277</v>
          </cell>
          <cell r="K364">
            <v>4</v>
          </cell>
          <cell r="O364">
            <v>-492.77000000000004</v>
          </cell>
        </row>
        <row r="365">
          <cell r="C365">
            <v>448620</v>
          </cell>
          <cell r="D365">
            <v>22</v>
          </cell>
          <cell r="E365">
            <v>828</v>
          </cell>
          <cell r="F365" t="str">
            <v>0X99</v>
          </cell>
          <cell r="H365">
            <v>0</v>
          </cell>
          <cell r="I365">
            <v>5442</v>
          </cell>
          <cell r="J365">
            <v>-5442</v>
          </cell>
          <cell r="K365">
            <v>4</v>
          </cell>
          <cell r="O365">
            <v>-54.42</v>
          </cell>
        </row>
        <row r="366">
          <cell r="C366">
            <v>448620</v>
          </cell>
          <cell r="D366">
            <v>22</v>
          </cell>
          <cell r="E366" t="str">
            <v>853I</v>
          </cell>
          <cell r="F366" t="str">
            <v>0X99</v>
          </cell>
          <cell r="H366">
            <v>0</v>
          </cell>
          <cell r="I366">
            <v>4490</v>
          </cell>
          <cell r="J366">
            <v>-4490</v>
          </cell>
          <cell r="K366">
            <v>4</v>
          </cell>
          <cell r="O366">
            <v>-44.9</v>
          </cell>
        </row>
        <row r="367">
          <cell r="C367">
            <v>448620</v>
          </cell>
          <cell r="D367">
            <v>30</v>
          </cell>
          <cell r="E367" t="str">
            <v>821I</v>
          </cell>
          <cell r="F367" t="str">
            <v>1X99</v>
          </cell>
          <cell r="H367">
            <v>0</v>
          </cell>
          <cell r="I367">
            <v>7626</v>
          </cell>
          <cell r="J367">
            <v>-7626</v>
          </cell>
          <cell r="K367">
            <v>4</v>
          </cell>
          <cell r="O367">
            <v>-76.260000000000005</v>
          </cell>
        </row>
        <row r="368">
          <cell r="C368">
            <v>448620</v>
          </cell>
          <cell r="D368">
            <v>30</v>
          </cell>
          <cell r="E368" t="str">
            <v>821I</v>
          </cell>
          <cell r="F368" t="str">
            <v>2X99</v>
          </cell>
          <cell r="H368">
            <v>0</v>
          </cell>
          <cell r="I368">
            <v>7393</v>
          </cell>
          <cell r="J368">
            <v>-7393</v>
          </cell>
          <cell r="K368">
            <v>4</v>
          </cell>
          <cell r="O368">
            <v>-73.930000000000007</v>
          </cell>
        </row>
        <row r="369">
          <cell r="C369">
            <v>448620</v>
          </cell>
          <cell r="D369">
            <v>30</v>
          </cell>
          <cell r="E369" t="str">
            <v>821I</v>
          </cell>
          <cell r="F369" t="str">
            <v>3X99</v>
          </cell>
          <cell r="H369">
            <v>0</v>
          </cell>
          <cell r="I369">
            <v>9220</v>
          </cell>
          <cell r="J369">
            <v>-9220</v>
          </cell>
          <cell r="K369">
            <v>4</v>
          </cell>
          <cell r="O369">
            <v>-92.2</v>
          </cell>
        </row>
        <row r="370">
          <cell r="C370">
            <v>448620</v>
          </cell>
          <cell r="D370">
            <v>30</v>
          </cell>
          <cell r="E370" t="str">
            <v>821I</v>
          </cell>
          <cell r="F370" t="str">
            <v>5X99</v>
          </cell>
          <cell r="H370">
            <v>0</v>
          </cell>
          <cell r="I370">
            <v>3163</v>
          </cell>
          <cell r="J370">
            <v>-3163</v>
          </cell>
          <cell r="K370">
            <v>4</v>
          </cell>
          <cell r="O370">
            <v>-31.63</v>
          </cell>
        </row>
        <row r="371">
          <cell r="C371">
            <v>448620</v>
          </cell>
          <cell r="D371">
            <v>30</v>
          </cell>
          <cell r="E371" t="str">
            <v>821I</v>
          </cell>
          <cell r="F371" t="str">
            <v>6X99</v>
          </cell>
          <cell r="H371">
            <v>0</v>
          </cell>
          <cell r="I371">
            <v>5568</v>
          </cell>
          <cell r="J371">
            <v>-5568</v>
          </cell>
          <cell r="K371">
            <v>4</v>
          </cell>
          <cell r="O371">
            <v>-55.68</v>
          </cell>
        </row>
        <row r="372">
          <cell r="C372">
            <v>448620</v>
          </cell>
          <cell r="D372">
            <v>40</v>
          </cell>
          <cell r="E372" t="str">
            <v>821I</v>
          </cell>
          <cell r="F372" t="str">
            <v>5X99</v>
          </cell>
          <cell r="H372">
            <v>0</v>
          </cell>
          <cell r="I372">
            <v>41254</v>
          </cell>
          <cell r="J372">
            <v>-41254</v>
          </cell>
          <cell r="K372">
            <v>4</v>
          </cell>
          <cell r="O372">
            <v>-412.54</v>
          </cell>
        </row>
        <row r="373">
          <cell r="C373">
            <v>448620</v>
          </cell>
          <cell r="D373">
            <v>90</v>
          </cell>
          <cell r="E373" t="str">
            <v>590I</v>
          </cell>
          <cell r="F373" t="str">
            <v>9X99</v>
          </cell>
          <cell r="H373">
            <v>0</v>
          </cell>
          <cell r="I373">
            <v>44944</v>
          </cell>
          <cell r="J373">
            <v>-44944</v>
          </cell>
          <cell r="K373">
            <v>4</v>
          </cell>
          <cell r="O373">
            <v>-449.44</v>
          </cell>
        </row>
        <row r="374">
          <cell r="C374">
            <v>448620</v>
          </cell>
          <cell r="D374">
            <v>90</v>
          </cell>
          <cell r="E374" t="str">
            <v>906I</v>
          </cell>
          <cell r="F374" t="str">
            <v>9X99</v>
          </cell>
          <cell r="H374">
            <v>0</v>
          </cell>
          <cell r="I374">
            <v>5345</v>
          </cell>
          <cell r="J374">
            <v>-5345</v>
          </cell>
          <cell r="K374">
            <v>4</v>
          </cell>
          <cell r="O374">
            <v>-53.45</v>
          </cell>
        </row>
        <row r="375">
          <cell r="C375">
            <v>448620</v>
          </cell>
          <cell r="D375">
            <v>90</v>
          </cell>
          <cell r="E375" t="str">
            <v>930I</v>
          </cell>
          <cell r="F375" t="str">
            <v>9X99</v>
          </cell>
          <cell r="H375">
            <v>0</v>
          </cell>
          <cell r="I375">
            <v>19335</v>
          </cell>
          <cell r="J375">
            <v>-19335</v>
          </cell>
          <cell r="K375">
            <v>4</v>
          </cell>
          <cell r="O375">
            <v>-193.35</v>
          </cell>
        </row>
        <row r="376">
          <cell r="C376">
            <v>448620</v>
          </cell>
          <cell r="D376">
            <v>90</v>
          </cell>
          <cell r="E376" t="str">
            <v>950I</v>
          </cell>
          <cell r="F376" t="str">
            <v>9X99</v>
          </cell>
          <cell r="H376">
            <v>0</v>
          </cell>
          <cell r="I376">
            <v>6929</v>
          </cell>
          <cell r="J376">
            <v>-6929</v>
          </cell>
          <cell r="K376">
            <v>4</v>
          </cell>
          <cell r="O376">
            <v>-69.290000000000006</v>
          </cell>
        </row>
        <row r="377">
          <cell r="C377">
            <v>448620</v>
          </cell>
          <cell r="D377">
            <v>90</v>
          </cell>
          <cell r="E377" t="str">
            <v>970I</v>
          </cell>
          <cell r="F377" t="str">
            <v>9X99</v>
          </cell>
          <cell r="H377">
            <v>0</v>
          </cell>
          <cell r="I377">
            <v>4800</v>
          </cell>
          <cell r="J377">
            <v>-4800</v>
          </cell>
          <cell r="K377">
            <v>4</v>
          </cell>
          <cell r="O377">
            <v>-48</v>
          </cell>
        </row>
        <row r="378">
          <cell r="C378">
            <v>633100</v>
          </cell>
          <cell r="D378">
            <v>10</v>
          </cell>
          <cell r="E378" t="str">
            <v>821I</v>
          </cell>
          <cell r="F378" t="str">
            <v>0X99</v>
          </cell>
          <cell r="H378">
            <v>90371</v>
          </cell>
          <cell r="I378">
            <v>0</v>
          </cell>
          <cell r="J378">
            <v>90371</v>
          </cell>
          <cell r="K378">
            <v>4</v>
          </cell>
          <cell r="O378">
            <v>903.71</v>
          </cell>
        </row>
        <row r="379">
          <cell r="C379">
            <v>633100</v>
          </cell>
          <cell r="D379">
            <v>10</v>
          </cell>
          <cell r="E379" t="str">
            <v>850I</v>
          </cell>
          <cell r="F379" t="str">
            <v>0X99</v>
          </cell>
          <cell r="H379">
            <v>12088</v>
          </cell>
          <cell r="I379">
            <v>0</v>
          </cell>
          <cell r="J379">
            <v>12088</v>
          </cell>
          <cell r="K379">
            <v>4</v>
          </cell>
          <cell r="O379">
            <v>120.88</v>
          </cell>
        </row>
        <row r="380">
          <cell r="C380">
            <v>633100</v>
          </cell>
          <cell r="D380">
            <v>20</v>
          </cell>
          <cell r="E380" t="str">
            <v>821I</v>
          </cell>
          <cell r="F380" t="str">
            <v>0X99</v>
          </cell>
          <cell r="H380">
            <v>276244</v>
          </cell>
          <cell r="I380">
            <v>0</v>
          </cell>
          <cell r="J380">
            <v>276244</v>
          </cell>
          <cell r="K380">
            <v>4</v>
          </cell>
          <cell r="O380">
            <v>2762.44</v>
          </cell>
        </row>
        <row r="381">
          <cell r="C381">
            <v>633100</v>
          </cell>
          <cell r="D381">
            <v>20</v>
          </cell>
          <cell r="E381" t="str">
            <v>821I</v>
          </cell>
          <cell r="F381" t="str">
            <v>1X99</v>
          </cell>
          <cell r="H381">
            <v>93149</v>
          </cell>
          <cell r="I381">
            <v>0</v>
          </cell>
          <cell r="J381">
            <v>93149</v>
          </cell>
          <cell r="K381">
            <v>4</v>
          </cell>
          <cell r="O381">
            <v>931.49</v>
          </cell>
        </row>
        <row r="382">
          <cell r="C382">
            <v>633100</v>
          </cell>
          <cell r="D382">
            <v>20</v>
          </cell>
          <cell r="E382" t="str">
            <v>821I</v>
          </cell>
          <cell r="F382" t="str">
            <v>2X99</v>
          </cell>
          <cell r="H382">
            <v>166912</v>
          </cell>
          <cell r="I382">
            <v>0</v>
          </cell>
          <cell r="J382">
            <v>166912</v>
          </cell>
          <cell r="K382">
            <v>4</v>
          </cell>
          <cell r="O382">
            <v>1669.1200000000001</v>
          </cell>
        </row>
        <row r="383">
          <cell r="C383">
            <v>633100</v>
          </cell>
          <cell r="D383">
            <v>20</v>
          </cell>
          <cell r="E383" t="str">
            <v>821I</v>
          </cell>
          <cell r="F383" t="str">
            <v>3X99</v>
          </cell>
          <cell r="H383">
            <v>101752</v>
          </cell>
          <cell r="I383">
            <v>0</v>
          </cell>
          <cell r="J383">
            <v>101752</v>
          </cell>
          <cell r="K383">
            <v>4</v>
          </cell>
          <cell r="O383">
            <v>1017.52</v>
          </cell>
        </row>
        <row r="384">
          <cell r="C384">
            <v>633100</v>
          </cell>
          <cell r="D384">
            <v>20</v>
          </cell>
          <cell r="E384" t="str">
            <v>821I</v>
          </cell>
          <cell r="F384" t="str">
            <v>6X99</v>
          </cell>
          <cell r="H384">
            <v>89712</v>
          </cell>
          <cell r="I384">
            <v>0</v>
          </cell>
          <cell r="J384">
            <v>89712</v>
          </cell>
          <cell r="K384">
            <v>4</v>
          </cell>
          <cell r="O384">
            <v>897.12</v>
          </cell>
        </row>
        <row r="385">
          <cell r="C385">
            <v>633100</v>
          </cell>
          <cell r="D385">
            <v>20</v>
          </cell>
          <cell r="E385" t="str">
            <v>850I</v>
          </cell>
          <cell r="F385" t="str">
            <v>0X99</v>
          </cell>
          <cell r="H385">
            <v>56398</v>
          </cell>
          <cell r="I385">
            <v>0</v>
          </cell>
          <cell r="J385">
            <v>56398</v>
          </cell>
          <cell r="K385">
            <v>4</v>
          </cell>
          <cell r="O385">
            <v>563.98</v>
          </cell>
        </row>
        <row r="386">
          <cell r="C386">
            <v>633100</v>
          </cell>
          <cell r="D386">
            <v>20</v>
          </cell>
          <cell r="E386" t="str">
            <v>853I</v>
          </cell>
          <cell r="F386" t="str">
            <v>0X99</v>
          </cell>
          <cell r="H386">
            <v>39783</v>
          </cell>
          <cell r="I386">
            <v>0</v>
          </cell>
          <cell r="J386">
            <v>39783</v>
          </cell>
          <cell r="K386">
            <v>4</v>
          </cell>
          <cell r="O386">
            <v>397.83</v>
          </cell>
        </row>
        <row r="387">
          <cell r="C387">
            <v>633100</v>
          </cell>
          <cell r="D387">
            <v>21</v>
          </cell>
          <cell r="E387" t="str">
            <v>853I</v>
          </cell>
          <cell r="F387" t="str">
            <v>0X99</v>
          </cell>
          <cell r="H387">
            <v>5288</v>
          </cell>
          <cell r="I387">
            <v>0</v>
          </cell>
          <cell r="J387">
            <v>5288</v>
          </cell>
          <cell r="K387">
            <v>4</v>
          </cell>
          <cell r="O387">
            <v>52.88</v>
          </cell>
        </row>
        <row r="388">
          <cell r="C388">
            <v>633100</v>
          </cell>
          <cell r="D388">
            <v>22</v>
          </cell>
          <cell r="E388" t="str">
            <v>821I</v>
          </cell>
          <cell r="F388" t="str">
            <v>4X99</v>
          </cell>
          <cell r="H388">
            <v>82128</v>
          </cell>
          <cell r="I388">
            <v>0</v>
          </cell>
          <cell r="J388">
            <v>82128</v>
          </cell>
          <cell r="K388">
            <v>4</v>
          </cell>
          <cell r="O388">
            <v>821.28</v>
          </cell>
        </row>
        <row r="389">
          <cell r="C389">
            <v>633100</v>
          </cell>
          <cell r="D389">
            <v>22</v>
          </cell>
          <cell r="E389">
            <v>828</v>
          </cell>
          <cell r="F389" t="str">
            <v>0X99</v>
          </cell>
          <cell r="H389">
            <v>9071</v>
          </cell>
          <cell r="I389">
            <v>0</v>
          </cell>
          <cell r="J389">
            <v>9071</v>
          </cell>
          <cell r="K389">
            <v>4</v>
          </cell>
          <cell r="O389">
            <v>90.710000000000008</v>
          </cell>
        </row>
        <row r="390">
          <cell r="C390">
            <v>633100</v>
          </cell>
          <cell r="D390">
            <v>22</v>
          </cell>
          <cell r="E390" t="str">
            <v>853I</v>
          </cell>
          <cell r="F390" t="str">
            <v>0X99</v>
          </cell>
          <cell r="H390">
            <v>7483</v>
          </cell>
          <cell r="I390">
            <v>0</v>
          </cell>
          <cell r="J390">
            <v>7483</v>
          </cell>
          <cell r="K390">
            <v>4</v>
          </cell>
          <cell r="O390">
            <v>74.83</v>
          </cell>
        </row>
        <row r="391">
          <cell r="C391">
            <v>633100</v>
          </cell>
          <cell r="D391">
            <v>30</v>
          </cell>
          <cell r="E391" t="str">
            <v>821I</v>
          </cell>
          <cell r="F391" t="str">
            <v>1X99</v>
          </cell>
          <cell r="H391">
            <v>12711</v>
          </cell>
          <cell r="I391">
            <v>0</v>
          </cell>
          <cell r="J391">
            <v>12711</v>
          </cell>
          <cell r="K391">
            <v>4</v>
          </cell>
          <cell r="O391">
            <v>127.11</v>
          </cell>
        </row>
        <row r="392">
          <cell r="C392">
            <v>633100</v>
          </cell>
          <cell r="D392">
            <v>30</v>
          </cell>
          <cell r="E392" t="str">
            <v>821I</v>
          </cell>
          <cell r="F392" t="str">
            <v>2X99</v>
          </cell>
          <cell r="H392">
            <v>12322</v>
          </cell>
          <cell r="I392">
            <v>0</v>
          </cell>
          <cell r="J392">
            <v>12322</v>
          </cell>
          <cell r="K392">
            <v>4</v>
          </cell>
          <cell r="O392">
            <v>123.22</v>
          </cell>
        </row>
        <row r="393">
          <cell r="C393">
            <v>633100</v>
          </cell>
          <cell r="D393">
            <v>30</v>
          </cell>
          <cell r="E393" t="str">
            <v>821I</v>
          </cell>
          <cell r="F393" t="str">
            <v>3X99</v>
          </cell>
          <cell r="H393">
            <v>15366</v>
          </cell>
          <cell r="I393">
            <v>0</v>
          </cell>
          <cell r="J393">
            <v>15366</v>
          </cell>
          <cell r="K393">
            <v>4</v>
          </cell>
          <cell r="O393">
            <v>153.66</v>
          </cell>
        </row>
        <row r="394">
          <cell r="C394">
            <v>633100</v>
          </cell>
          <cell r="D394">
            <v>30</v>
          </cell>
          <cell r="E394" t="str">
            <v>821I</v>
          </cell>
          <cell r="F394" t="str">
            <v>5X99</v>
          </cell>
          <cell r="H394">
            <v>5272</v>
          </cell>
          <cell r="I394">
            <v>0</v>
          </cell>
          <cell r="J394">
            <v>5272</v>
          </cell>
          <cell r="K394">
            <v>4</v>
          </cell>
          <cell r="O394">
            <v>52.72</v>
          </cell>
        </row>
        <row r="395">
          <cell r="C395">
            <v>633100</v>
          </cell>
          <cell r="D395">
            <v>30</v>
          </cell>
          <cell r="E395" t="str">
            <v>821I</v>
          </cell>
          <cell r="F395" t="str">
            <v>6X99</v>
          </cell>
          <cell r="H395">
            <v>9280</v>
          </cell>
          <cell r="I395">
            <v>0</v>
          </cell>
          <cell r="J395">
            <v>9280</v>
          </cell>
          <cell r="K395">
            <v>4</v>
          </cell>
          <cell r="O395">
            <v>92.8</v>
          </cell>
        </row>
        <row r="396">
          <cell r="C396">
            <v>633100</v>
          </cell>
          <cell r="D396">
            <v>40</v>
          </cell>
          <cell r="E396" t="str">
            <v>821I</v>
          </cell>
          <cell r="F396" t="str">
            <v>5X99</v>
          </cell>
          <cell r="H396">
            <v>68755</v>
          </cell>
          <cell r="I396">
            <v>0</v>
          </cell>
          <cell r="J396">
            <v>68755</v>
          </cell>
          <cell r="K396">
            <v>4</v>
          </cell>
          <cell r="O396">
            <v>687.55000000000007</v>
          </cell>
        </row>
        <row r="397">
          <cell r="C397">
            <v>633100</v>
          </cell>
          <cell r="D397">
            <v>90</v>
          </cell>
          <cell r="E397" t="str">
            <v>590I</v>
          </cell>
          <cell r="F397" t="str">
            <v>9X99</v>
          </cell>
          <cell r="H397">
            <v>68428</v>
          </cell>
          <cell r="I397">
            <v>0</v>
          </cell>
          <cell r="J397">
            <v>68428</v>
          </cell>
          <cell r="K397">
            <v>4</v>
          </cell>
          <cell r="O397">
            <v>684.28</v>
          </cell>
        </row>
        <row r="398">
          <cell r="C398">
            <v>633100</v>
          </cell>
          <cell r="D398">
            <v>90</v>
          </cell>
          <cell r="E398" t="str">
            <v>906I</v>
          </cell>
          <cell r="F398" t="str">
            <v>9X99</v>
          </cell>
          <cell r="H398">
            <v>8909</v>
          </cell>
          <cell r="I398">
            <v>0</v>
          </cell>
          <cell r="J398">
            <v>8909</v>
          </cell>
          <cell r="K398">
            <v>4</v>
          </cell>
          <cell r="O398">
            <v>89.09</v>
          </cell>
        </row>
        <row r="399">
          <cell r="C399">
            <v>633100</v>
          </cell>
          <cell r="D399">
            <v>90</v>
          </cell>
          <cell r="E399" t="str">
            <v>930I</v>
          </cell>
          <cell r="F399" t="str">
            <v>9X99</v>
          </cell>
          <cell r="H399">
            <v>32226</v>
          </cell>
          <cell r="I399">
            <v>0</v>
          </cell>
          <cell r="J399">
            <v>32226</v>
          </cell>
          <cell r="K399">
            <v>4</v>
          </cell>
          <cell r="O399">
            <v>322.26</v>
          </cell>
        </row>
        <row r="400">
          <cell r="C400">
            <v>633100</v>
          </cell>
          <cell r="D400">
            <v>90</v>
          </cell>
          <cell r="E400" t="str">
            <v>950I</v>
          </cell>
          <cell r="F400" t="str">
            <v>9X99</v>
          </cell>
          <cell r="H400">
            <v>11548</v>
          </cell>
          <cell r="I400">
            <v>0</v>
          </cell>
          <cell r="J400">
            <v>11548</v>
          </cell>
          <cell r="K400">
            <v>4</v>
          </cell>
          <cell r="O400">
            <v>115.48</v>
          </cell>
        </row>
        <row r="401">
          <cell r="C401">
            <v>633100</v>
          </cell>
          <cell r="D401">
            <v>90</v>
          </cell>
          <cell r="E401" t="str">
            <v>970I</v>
          </cell>
          <cell r="F401" t="str">
            <v>9X99</v>
          </cell>
          <cell r="H401">
            <v>8000</v>
          </cell>
          <cell r="I401">
            <v>0</v>
          </cell>
          <cell r="J401">
            <v>8000</v>
          </cell>
          <cell r="K401">
            <v>4</v>
          </cell>
          <cell r="O401">
            <v>80</v>
          </cell>
        </row>
        <row r="402">
          <cell r="C402">
            <v>633300</v>
          </cell>
          <cell r="D402">
            <v>10</v>
          </cell>
          <cell r="E402" t="str">
            <v>821I</v>
          </cell>
          <cell r="F402" t="str">
            <v>0X99</v>
          </cell>
          <cell r="H402">
            <v>70875</v>
          </cell>
          <cell r="I402">
            <v>0</v>
          </cell>
          <cell r="J402">
            <v>70875</v>
          </cell>
          <cell r="K402">
            <v>4</v>
          </cell>
          <cell r="O402">
            <v>708.75</v>
          </cell>
        </row>
        <row r="403">
          <cell r="C403">
            <v>633300</v>
          </cell>
          <cell r="D403">
            <v>10</v>
          </cell>
          <cell r="E403" t="str">
            <v>850I</v>
          </cell>
          <cell r="F403" t="str">
            <v>0X99</v>
          </cell>
          <cell r="H403">
            <v>7253</v>
          </cell>
          <cell r="I403">
            <v>0</v>
          </cell>
          <cell r="J403">
            <v>7253</v>
          </cell>
          <cell r="K403">
            <v>4</v>
          </cell>
          <cell r="O403">
            <v>72.53</v>
          </cell>
        </row>
        <row r="404">
          <cell r="C404">
            <v>633300</v>
          </cell>
          <cell r="D404">
            <v>20</v>
          </cell>
          <cell r="E404" t="str">
            <v>821I</v>
          </cell>
          <cell r="F404" t="str">
            <v>0X99</v>
          </cell>
          <cell r="H404">
            <v>165746</v>
          </cell>
          <cell r="I404">
            <v>0</v>
          </cell>
          <cell r="J404">
            <v>165746</v>
          </cell>
          <cell r="K404">
            <v>4</v>
          </cell>
          <cell r="O404">
            <v>1657.46</v>
          </cell>
        </row>
        <row r="405">
          <cell r="C405">
            <v>633300</v>
          </cell>
          <cell r="D405">
            <v>20</v>
          </cell>
          <cell r="E405" t="str">
            <v>821I</v>
          </cell>
          <cell r="F405" t="str">
            <v>1X99</v>
          </cell>
          <cell r="H405">
            <v>55890</v>
          </cell>
          <cell r="I405">
            <v>0</v>
          </cell>
          <cell r="J405">
            <v>55890</v>
          </cell>
          <cell r="K405">
            <v>4</v>
          </cell>
          <cell r="O405">
            <v>558.9</v>
          </cell>
        </row>
        <row r="406">
          <cell r="C406">
            <v>633300</v>
          </cell>
          <cell r="D406">
            <v>20</v>
          </cell>
          <cell r="E406" t="str">
            <v>821I</v>
          </cell>
          <cell r="F406" t="str">
            <v>2X99</v>
          </cell>
          <cell r="H406">
            <v>100147</v>
          </cell>
          <cell r="I406">
            <v>0</v>
          </cell>
          <cell r="J406">
            <v>100147</v>
          </cell>
          <cell r="K406">
            <v>4</v>
          </cell>
          <cell r="O406">
            <v>1001.47</v>
          </cell>
        </row>
        <row r="407">
          <cell r="C407">
            <v>633300</v>
          </cell>
          <cell r="D407">
            <v>20</v>
          </cell>
          <cell r="E407" t="str">
            <v>821I</v>
          </cell>
          <cell r="F407" t="str">
            <v>3X99</v>
          </cell>
          <cell r="H407">
            <v>61051</v>
          </cell>
          <cell r="I407">
            <v>0</v>
          </cell>
          <cell r="J407">
            <v>61051</v>
          </cell>
          <cell r="K407">
            <v>4</v>
          </cell>
          <cell r="O407">
            <v>610.51</v>
          </cell>
        </row>
        <row r="408">
          <cell r="C408">
            <v>633300</v>
          </cell>
          <cell r="D408">
            <v>20</v>
          </cell>
          <cell r="E408" t="str">
            <v>821I</v>
          </cell>
          <cell r="F408" t="str">
            <v>6X99</v>
          </cell>
          <cell r="H408">
            <v>53828</v>
          </cell>
          <cell r="I408">
            <v>0</v>
          </cell>
          <cell r="J408">
            <v>53828</v>
          </cell>
          <cell r="K408">
            <v>4</v>
          </cell>
          <cell r="O408">
            <v>538.28</v>
          </cell>
        </row>
        <row r="409">
          <cell r="C409">
            <v>633300</v>
          </cell>
          <cell r="D409">
            <v>20</v>
          </cell>
          <cell r="E409" t="str">
            <v>850I</v>
          </cell>
          <cell r="F409" t="str">
            <v>0X99</v>
          </cell>
          <cell r="H409">
            <v>33839</v>
          </cell>
          <cell r="I409">
            <v>0</v>
          </cell>
          <cell r="J409">
            <v>33839</v>
          </cell>
          <cell r="K409">
            <v>4</v>
          </cell>
          <cell r="O409">
            <v>338.39</v>
          </cell>
        </row>
        <row r="410">
          <cell r="C410">
            <v>633300</v>
          </cell>
          <cell r="D410">
            <v>20</v>
          </cell>
          <cell r="E410" t="str">
            <v>853I</v>
          </cell>
          <cell r="F410" t="str">
            <v>0X99</v>
          </cell>
          <cell r="H410">
            <v>23870</v>
          </cell>
          <cell r="I410">
            <v>0</v>
          </cell>
          <cell r="J410">
            <v>23870</v>
          </cell>
          <cell r="K410">
            <v>4</v>
          </cell>
          <cell r="O410">
            <v>238.70000000000002</v>
          </cell>
        </row>
        <row r="411">
          <cell r="C411">
            <v>633300</v>
          </cell>
          <cell r="D411">
            <v>21</v>
          </cell>
          <cell r="E411" t="str">
            <v>853I</v>
          </cell>
          <cell r="F411" t="str">
            <v>0X99</v>
          </cell>
          <cell r="H411">
            <v>3173</v>
          </cell>
          <cell r="I411">
            <v>0</v>
          </cell>
          <cell r="J411">
            <v>3173</v>
          </cell>
          <cell r="K411">
            <v>4</v>
          </cell>
          <cell r="O411">
            <v>31.73</v>
          </cell>
        </row>
        <row r="412">
          <cell r="C412">
            <v>633300</v>
          </cell>
          <cell r="D412">
            <v>22</v>
          </cell>
          <cell r="E412" t="str">
            <v>821I</v>
          </cell>
          <cell r="F412" t="str">
            <v>4X99</v>
          </cell>
          <cell r="H412">
            <v>49277</v>
          </cell>
          <cell r="I412">
            <v>0</v>
          </cell>
          <cell r="J412">
            <v>49277</v>
          </cell>
          <cell r="K412">
            <v>4</v>
          </cell>
          <cell r="O412">
            <v>492.77000000000004</v>
          </cell>
        </row>
        <row r="413">
          <cell r="C413">
            <v>633300</v>
          </cell>
          <cell r="D413">
            <v>22</v>
          </cell>
          <cell r="E413">
            <v>828</v>
          </cell>
          <cell r="F413" t="str">
            <v>0X99</v>
          </cell>
          <cell r="H413">
            <v>5442</v>
          </cell>
          <cell r="I413">
            <v>0</v>
          </cell>
          <cell r="J413">
            <v>5442</v>
          </cell>
          <cell r="K413">
            <v>4</v>
          </cell>
          <cell r="O413">
            <v>54.42</v>
          </cell>
        </row>
        <row r="414">
          <cell r="C414">
            <v>633300</v>
          </cell>
          <cell r="D414">
            <v>22</v>
          </cell>
          <cell r="E414" t="str">
            <v>853I</v>
          </cell>
          <cell r="F414" t="str">
            <v>0X99</v>
          </cell>
          <cell r="H414">
            <v>4490</v>
          </cell>
          <cell r="I414">
            <v>0</v>
          </cell>
          <cell r="J414">
            <v>4490</v>
          </cell>
          <cell r="K414">
            <v>4</v>
          </cell>
          <cell r="O414">
            <v>44.9</v>
          </cell>
        </row>
        <row r="415">
          <cell r="C415">
            <v>633300</v>
          </cell>
          <cell r="D415">
            <v>30</v>
          </cell>
          <cell r="E415" t="str">
            <v>821I</v>
          </cell>
          <cell r="F415" t="str">
            <v>1X99</v>
          </cell>
          <cell r="H415">
            <v>7626</v>
          </cell>
          <cell r="I415">
            <v>0</v>
          </cell>
          <cell r="J415">
            <v>7626</v>
          </cell>
          <cell r="K415">
            <v>4</v>
          </cell>
          <cell r="O415">
            <v>76.260000000000005</v>
          </cell>
        </row>
        <row r="416">
          <cell r="C416">
            <v>633300</v>
          </cell>
          <cell r="D416">
            <v>30</v>
          </cell>
          <cell r="E416" t="str">
            <v>821I</v>
          </cell>
          <cell r="F416" t="str">
            <v>2X99</v>
          </cell>
          <cell r="H416">
            <v>7393</v>
          </cell>
          <cell r="I416">
            <v>0</v>
          </cell>
          <cell r="J416">
            <v>7393</v>
          </cell>
          <cell r="K416">
            <v>4</v>
          </cell>
          <cell r="O416">
            <v>73.930000000000007</v>
          </cell>
        </row>
        <row r="417">
          <cell r="C417">
            <v>633300</v>
          </cell>
          <cell r="D417">
            <v>30</v>
          </cell>
          <cell r="E417" t="str">
            <v>821I</v>
          </cell>
          <cell r="F417" t="str">
            <v>3X99</v>
          </cell>
          <cell r="H417">
            <v>9220</v>
          </cell>
          <cell r="I417">
            <v>0</v>
          </cell>
          <cell r="J417">
            <v>9220</v>
          </cell>
          <cell r="K417">
            <v>4</v>
          </cell>
          <cell r="O417">
            <v>92.2</v>
          </cell>
        </row>
        <row r="418">
          <cell r="C418">
            <v>633300</v>
          </cell>
          <cell r="D418">
            <v>30</v>
          </cell>
          <cell r="E418" t="str">
            <v>821I</v>
          </cell>
          <cell r="F418" t="str">
            <v>5X99</v>
          </cell>
          <cell r="H418">
            <v>3163</v>
          </cell>
          <cell r="I418">
            <v>0</v>
          </cell>
          <cell r="J418">
            <v>3163</v>
          </cell>
          <cell r="K418">
            <v>4</v>
          </cell>
          <cell r="O418">
            <v>31.63</v>
          </cell>
        </row>
        <row r="419">
          <cell r="C419">
            <v>633300</v>
          </cell>
          <cell r="D419">
            <v>30</v>
          </cell>
          <cell r="E419" t="str">
            <v>821I</v>
          </cell>
          <cell r="F419" t="str">
            <v>6X99</v>
          </cell>
          <cell r="H419">
            <v>5568</v>
          </cell>
          <cell r="I419">
            <v>0</v>
          </cell>
          <cell r="J419">
            <v>5568</v>
          </cell>
          <cell r="K419">
            <v>4</v>
          </cell>
          <cell r="O419">
            <v>55.68</v>
          </cell>
        </row>
        <row r="420">
          <cell r="C420">
            <v>633300</v>
          </cell>
          <cell r="D420">
            <v>40</v>
          </cell>
          <cell r="E420" t="str">
            <v>821I</v>
          </cell>
          <cell r="F420" t="str">
            <v>5X99</v>
          </cell>
          <cell r="H420">
            <v>41254</v>
          </cell>
          <cell r="I420">
            <v>0</v>
          </cell>
          <cell r="J420">
            <v>41254</v>
          </cell>
          <cell r="K420">
            <v>4</v>
          </cell>
          <cell r="O420">
            <v>412.54</v>
          </cell>
        </row>
        <row r="421">
          <cell r="C421">
            <v>633300</v>
          </cell>
          <cell r="D421">
            <v>90</v>
          </cell>
          <cell r="E421" t="str">
            <v>590I</v>
          </cell>
          <cell r="F421" t="str">
            <v>9X99</v>
          </cell>
          <cell r="H421">
            <v>44944</v>
          </cell>
          <cell r="I421">
            <v>0</v>
          </cell>
          <cell r="J421">
            <v>44944</v>
          </cell>
          <cell r="K421">
            <v>4</v>
          </cell>
          <cell r="O421">
            <v>449.44</v>
          </cell>
        </row>
        <row r="422">
          <cell r="C422">
            <v>633300</v>
          </cell>
          <cell r="D422">
            <v>90</v>
          </cell>
          <cell r="E422" t="str">
            <v>906I</v>
          </cell>
          <cell r="F422" t="str">
            <v>9X99</v>
          </cell>
          <cell r="H422">
            <v>5345</v>
          </cell>
          <cell r="I422">
            <v>0</v>
          </cell>
          <cell r="J422">
            <v>5345</v>
          </cell>
          <cell r="K422">
            <v>4</v>
          </cell>
          <cell r="O422">
            <v>53.45</v>
          </cell>
        </row>
        <row r="423">
          <cell r="C423">
            <v>633300</v>
          </cell>
          <cell r="D423">
            <v>90</v>
          </cell>
          <cell r="E423" t="str">
            <v>930I</v>
          </cell>
          <cell r="F423" t="str">
            <v>9X99</v>
          </cell>
          <cell r="H423">
            <v>19335</v>
          </cell>
          <cell r="I423">
            <v>0</v>
          </cell>
          <cell r="J423">
            <v>19335</v>
          </cell>
          <cell r="K423">
            <v>4</v>
          </cell>
          <cell r="O423">
            <v>193.35</v>
          </cell>
        </row>
        <row r="424">
          <cell r="C424">
            <v>633300</v>
          </cell>
          <cell r="D424">
            <v>90</v>
          </cell>
          <cell r="E424" t="str">
            <v>950I</v>
          </cell>
          <cell r="F424" t="str">
            <v>9X99</v>
          </cell>
          <cell r="H424">
            <v>6929</v>
          </cell>
          <cell r="I424">
            <v>0</v>
          </cell>
          <cell r="J424">
            <v>6929</v>
          </cell>
          <cell r="K424">
            <v>4</v>
          </cell>
          <cell r="O424">
            <v>69.290000000000006</v>
          </cell>
        </row>
        <row r="425">
          <cell r="C425">
            <v>633300</v>
          </cell>
          <cell r="D425">
            <v>90</v>
          </cell>
          <cell r="E425" t="str">
            <v>970I</v>
          </cell>
          <cell r="F425" t="str">
            <v>9X99</v>
          </cell>
          <cell r="H425">
            <v>4800</v>
          </cell>
          <cell r="I425">
            <v>0</v>
          </cell>
          <cell r="J425">
            <v>4800</v>
          </cell>
          <cell r="K425">
            <v>4</v>
          </cell>
          <cell r="O425">
            <v>48</v>
          </cell>
        </row>
        <row r="426">
          <cell r="C426">
            <v>633400</v>
          </cell>
          <cell r="D426">
            <v>10</v>
          </cell>
          <cell r="E426" t="str">
            <v>821I</v>
          </cell>
          <cell r="F426" t="str">
            <v>0X99</v>
          </cell>
          <cell r="H426">
            <v>21263</v>
          </cell>
          <cell r="I426">
            <v>0</v>
          </cell>
          <cell r="J426">
            <v>21263</v>
          </cell>
          <cell r="K426">
            <v>4</v>
          </cell>
          <cell r="O426">
            <v>212.63</v>
          </cell>
        </row>
        <row r="427">
          <cell r="C427">
            <v>633400</v>
          </cell>
          <cell r="D427">
            <v>10</v>
          </cell>
          <cell r="E427" t="str">
            <v>850I</v>
          </cell>
          <cell r="F427" t="str">
            <v>0X99</v>
          </cell>
          <cell r="H427">
            <v>2176</v>
          </cell>
          <cell r="I427">
            <v>0</v>
          </cell>
          <cell r="J427">
            <v>2176</v>
          </cell>
          <cell r="K427">
            <v>4</v>
          </cell>
          <cell r="O427">
            <v>21.76</v>
          </cell>
        </row>
        <row r="428">
          <cell r="C428">
            <v>633400</v>
          </cell>
          <cell r="D428">
            <v>20</v>
          </cell>
          <cell r="E428" t="str">
            <v>821I</v>
          </cell>
          <cell r="F428" t="str">
            <v>0X99</v>
          </cell>
          <cell r="H428">
            <v>49724</v>
          </cell>
          <cell r="I428">
            <v>0</v>
          </cell>
          <cell r="J428">
            <v>49724</v>
          </cell>
          <cell r="K428">
            <v>4</v>
          </cell>
          <cell r="O428">
            <v>497.24</v>
          </cell>
        </row>
        <row r="429">
          <cell r="C429">
            <v>633400</v>
          </cell>
          <cell r="D429">
            <v>20</v>
          </cell>
          <cell r="E429" t="str">
            <v>821I</v>
          </cell>
          <cell r="F429" t="str">
            <v>1X99</v>
          </cell>
          <cell r="H429">
            <v>16767</v>
          </cell>
          <cell r="I429">
            <v>0</v>
          </cell>
          <cell r="J429">
            <v>16767</v>
          </cell>
          <cell r="K429">
            <v>4</v>
          </cell>
          <cell r="O429">
            <v>167.67000000000002</v>
          </cell>
        </row>
        <row r="430">
          <cell r="C430">
            <v>633400</v>
          </cell>
          <cell r="D430">
            <v>20</v>
          </cell>
          <cell r="E430" t="str">
            <v>821I</v>
          </cell>
          <cell r="F430" t="str">
            <v>2X99</v>
          </cell>
          <cell r="H430">
            <v>30044</v>
          </cell>
          <cell r="I430">
            <v>0</v>
          </cell>
          <cell r="J430">
            <v>30044</v>
          </cell>
          <cell r="K430">
            <v>4</v>
          </cell>
          <cell r="O430">
            <v>300.44</v>
          </cell>
        </row>
        <row r="431">
          <cell r="C431">
            <v>633400</v>
          </cell>
          <cell r="D431">
            <v>20</v>
          </cell>
          <cell r="E431" t="str">
            <v>821I</v>
          </cell>
          <cell r="F431" t="str">
            <v>3X99</v>
          </cell>
          <cell r="H431">
            <v>18315</v>
          </cell>
          <cell r="I431">
            <v>0</v>
          </cell>
          <cell r="J431">
            <v>18315</v>
          </cell>
          <cell r="K431">
            <v>4</v>
          </cell>
          <cell r="O431">
            <v>183.15</v>
          </cell>
        </row>
        <row r="432">
          <cell r="C432">
            <v>633400</v>
          </cell>
          <cell r="D432">
            <v>20</v>
          </cell>
          <cell r="E432" t="str">
            <v>821I</v>
          </cell>
          <cell r="F432" t="str">
            <v>6X99</v>
          </cell>
          <cell r="H432">
            <v>16149</v>
          </cell>
          <cell r="I432">
            <v>0</v>
          </cell>
          <cell r="J432">
            <v>16149</v>
          </cell>
          <cell r="K432">
            <v>4</v>
          </cell>
          <cell r="O432">
            <v>161.49</v>
          </cell>
        </row>
        <row r="433">
          <cell r="C433">
            <v>633400</v>
          </cell>
          <cell r="D433">
            <v>20</v>
          </cell>
          <cell r="E433" t="str">
            <v>850I</v>
          </cell>
          <cell r="F433" t="str">
            <v>0X99</v>
          </cell>
          <cell r="H433">
            <v>10151</v>
          </cell>
          <cell r="I433">
            <v>0</v>
          </cell>
          <cell r="J433">
            <v>10151</v>
          </cell>
          <cell r="K433">
            <v>4</v>
          </cell>
          <cell r="O433">
            <v>101.51</v>
          </cell>
        </row>
        <row r="434">
          <cell r="C434">
            <v>633400</v>
          </cell>
          <cell r="D434">
            <v>20</v>
          </cell>
          <cell r="E434" t="str">
            <v>853I</v>
          </cell>
          <cell r="F434" t="str">
            <v>0X99</v>
          </cell>
          <cell r="H434">
            <v>7161</v>
          </cell>
          <cell r="I434">
            <v>0</v>
          </cell>
          <cell r="J434">
            <v>7161</v>
          </cell>
          <cell r="K434">
            <v>4</v>
          </cell>
          <cell r="O434">
            <v>71.61</v>
          </cell>
        </row>
        <row r="435">
          <cell r="C435">
            <v>633400</v>
          </cell>
          <cell r="D435">
            <v>21</v>
          </cell>
          <cell r="E435" t="str">
            <v>853I</v>
          </cell>
          <cell r="F435" t="str">
            <v>0X99</v>
          </cell>
          <cell r="H435">
            <v>952</v>
          </cell>
          <cell r="I435">
            <v>0</v>
          </cell>
          <cell r="J435">
            <v>952</v>
          </cell>
          <cell r="K435">
            <v>4</v>
          </cell>
          <cell r="O435">
            <v>9.52</v>
          </cell>
        </row>
        <row r="436">
          <cell r="C436">
            <v>633400</v>
          </cell>
          <cell r="D436">
            <v>22</v>
          </cell>
          <cell r="E436" t="str">
            <v>821I</v>
          </cell>
          <cell r="F436" t="str">
            <v>4X99</v>
          </cell>
          <cell r="H436">
            <v>14783</v>
          </cell>
          <cell r="I436">
            <v>0</v>
          </cell>
          <cell r="J436">
            <v>14783</v>
          </cell>
          <cell r="K436">
            <v>4</v>
          </cell>
          <cell r="O436">
            <v>147.83000000000001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11">
          <cell r="C11">
            <v>4024.1722699999991</v>
          </cell>
          <cell r="E11">
            <v>4024.1722699999991</v>
          </cell>
          <cell r="F11">
            <v>3985.5720200000032</v>
          </cell>
          <cell r="G11">
            <v>6109.1954299999934</v>
          </cell>
        </row>
        <row r="12">
          <cell r="C12">
            <v>13826.822909999988</v>
          </cell>
          <cell r="E12">
            <v>13826.822909999988</v>
          </cell>
          <cell r="F12">
            <v>13887.607380000009</v>
          </cell>
          <cell r="G12">
            <v>13566.836650000027</v>
          </cell>
        </row>
        <row r="14">
          <cell r="C14">
            <v>317.57850999999999</v>
          </cell>
          <cell r="E14">
            <v>317.57850999999999</v>
          </cell>
          <cell r="F14">
            <v>317.66967</v>
          </cell>
          <cell r="G14">
            <v>317.73228999999992</v>
          </cell>
        </row>
        <row r="16">
          <cell r="C16">
            <v>19647.193429999996</v>
          </cell>
          <cell r="E16">
            <v>19647.193429999996</v>
          </cell>
          <cell r="F16">
            <v>23193.956479999993</v>
          </cell>
          <cell r="G16">
            <v>19680.405809999997</v>
          </cell>
        </row>
        <row r="30">
          <cell r="C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21956.224549999984</v>
          </cell>
          <cell r="E31">
            <v>21956.224549999984</v>
          </cell>
          <cell r="F31">
            <v>19942.658470000017</v>
          </cell>
          <cell r="G31">
            <v>23125.935100000013</v>
          </cell>
        </row>
        <row r="33">
          <cell r="C33">
            <v>22779.769170000007</v>
          </cell>
          <cell r="E33">
            <v>22779.769170000007</v>
          </cell>
          <cell r="F33">
            <v>21025.210299999995</v>
          </cell>
          <cell r="G33">
            <v>21051.106980000011</v>
          </cell>
        </row>
        <row r="34">
          <cell r="C34">
            <v>1405.2370299999998</v>
          </cell>
          <cell r="E34">
            <v>1405.2370299999998</v>
          </cell>
          <cell r="F34">
            <v>1417.5427800000004</v>
          </cell>
          <cell r="G34">
            <v>1463.76521</v>
          </cell>
        </row>
      </sheetData>
      <sheetData sheetId="1">
        <row r="82">
          <cell r="C82">
            <v>4230.429720000001</v>
          </cell>
        </row>
        <row r="108">
          <cell r="C108">
            <v>1553.8276799999999</v>
          </cell>
          <cell r="E108">
            <v>1553.8276799999999</v>
          </cell>
          <cell r="F108">
            <v>1454.86166</v>
          </cell>
          <cell r="G108">
            <v>1574.70596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S BS"/>
      <sheetName val="FS PL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-9313.4027399999995</v>
          </cell>
          <cell r="E21">
            <v>-9313.4027399999995</v>
          </cell>
          <cell r="F21">
            <v>-10168.272600000002</v>
          </cell>
          <cell r="G21">
            <v>-9763.9988099999937</v>
          </cell>
        </row>
        <row r="28">
          <cell r="C28">
            <v>-9846.4159099999997</v>
          </cell>
          <cell r="E28">
            <v>-9846.4159099999997</v>
          </cell>
          <cell r="F28">
            <v>-7336.2341800000004</v>
          </cell>
          <cell r="G28">
            <v>-13381.432319999996</v>
          </cell>
        </row>
        <row r="29">
          <cell r="C29">
            <v>-215.88061999999999</v>
          </cell>
          <cell r="E29">
            <v>-215.88061999999999</v>
          </cell>
          <cell r="F29">
            <v>-68</v>
          </cell>
          <cell r="G29">
            <v>-42.98</v>
          </cell>
        </row>
        <row r="32">
          <cell r="C32">
            <v>179.89400999999998</v>
          </cell>
          <cell r="E32">
            <v>179.89400999999998</v>
          </cell>
          <cell r="F32">
            <v>177.24440000000004</v>
          </cell>
          <cell r="G32">
            <v>280.52269999999999</v>
          </cell>
        </row>
        <row r="35">
          <cell r="C35">
            <v>-28.802279999999996</v>
          </cell>
          <cell r="E35">
            <v>-28.802279999999996</v>
          </cell>
          <cell r="F35">
            <v>-16.132560000000002</v>
          </cell>
          <cell r="G35">
            <v>-103.54350000000001</v>
          </cell>
        </row>
        <row r="36">
          <cell r="C36">
            <v>-0.47264999999999996</v>
          </cell>
          <cell r="E36">
            <v>-0.47264999999999996</v>
          </cell>
          <cell r="F36">
            <v>-0.77130999999999994</v>
          </cell>
          <cell r="G36">
            <v>13.578949999999999</v>
          </cell>
        </row>
        <row r="39">
          <cell r="C39">
            <v>0</v>
          </cell>
          <cell r="E39">
            <v>0</v>
          </cell>
          <cell r="F39">
            <v>0</v>
          </cell>
          <cell r="G39">
            <v>0</v>
          </cell>
        </row>
        <row r="41">
          <cell r="C41">
            <v>450.59607000000165</v>
          </cell>
          <cell r="E41">
            <v>450.59607000000165</v>
          </cell>
          <cell r="F41">
            <v>-404.27379000000155</v>
          </cell>
          <cell r="G41">
            <v>-770.20959999999513</v>
          </cell>
        </row>
      </sheetData>
      <sheetData sheetId="1">
        <row r="67">
          <cell r="C67">
            <v>2022.16597</v>
          </cell>
          <cell r="E67">
            <v>2022.16597</v>
          </cell>
          <cell r="F67">
            <v>1427.91761</v>
          </cell>
          <cell r="G67">
            <v>2349.5940000000001</v>
          </cell>
        </row>
        <row r="68">
          <cell r="C68">
            <v>253.23832000000002</v>
          </cell>
          <cell r="E68">
            <v>253.23832000000002</v>
          </cell>
          <cell r="F68">
            <v>84.8</v>
          </cell>
          <cell r="G68">
            <v>63.854999999999997</v>
          </cell>
        </row>
        <row r="69">
          <cell r="C69">
            <v>81.740399999999994</v>
          </cell>
          <cell r="E69">
            <v>81.740399999999994</v>
          </cell>
          <cell r="F69">
            <v>57.668239999999997</v>
          </cell>
          <cell r="G69">
            <v>517.44901999999979</v>
          </cell>
        </row>
        <row r="70">
          <cell r="C70">
            <v>36.36374</v>
          </cell>
          <cell r="E70">
            <v>36.36374</v>
          </cell>
          <cell r="F70">
            <v>23.275829999999999</v>
          </cell>
          <cell r="G70">
            <v>85.283929999999998</v>
          </cell>
        </row>
        <row r="71">
          <cell r="C71">
            <v>9.8273499999999991</v>
          </cell>
          <cell r="E71">
            <v>9.8273499999999991</v>
          </cell>
          <cell r="F71">
            <v>7.4583900000000014</v>
          </cell>
          <cell r="G71">
            <v>9.9071500000000015</v>
          </cell>
        </row>
        <row r="72">
          <cell r="C72">
            <v>6</v>
          </cell>
          <cell r="E72">
            <v>6</v>
          </cell>
          <cell r="F72">
            <v>0</v>
          </cell>
          <cell r="G72">
            <v>0</v>
          </cell>
        </row>
        <row r="73">
          <cell r="C73">
            <v>1416.5243600000001</v>
          </cell>
          <cell r="E73">
            <v>1416.5243600000001</v>
          </cell>
          <cell r="F73">
            <v>786.24878000000012</v>
          </cell>
          <cell r="G73">
            <v>3036.0071099999996</v>
          </cell>
        </row>
        <row r="74">
          <cell r="C74">
            <v>146.14659</v>
          </cell>
          <cell r="E74">
            <v>146.14659</v>
          </cell>
          <cell r="F74">
            <v>120.42642000000001</v>
          </cell>
          <cell r="G74">
            <v>165.37779999999998</v>
          </cell>
        </row>
        <row r="75">
          <cell r="C75">
            <v>282.43449000000004</v>
          </cell>
          <cell r="E75">
            <v>282.43449000000004</v>
          </cell>
          <cell r="F75">
            <v>177.00142999999997</v>
          </cell>
          <cell r="G75">
            <v>318.37331000000006</v>
          </cell>
        </row>
        <row r="76">
          <cell r="C76">
            <v>264.88011</v>
          </cell>
          <cell r="E76">
            <v>264.88011</v>
          </cell>
          <cell r="F76">
            <v>196.77856</v>
          </cell>
          <cell r="G76">
            <v>290.94385</v>
          </cell>
        </row>
        <row r="77">
          <cell r="C77">
            <v>5.6296200000000001</v>
          </cell>
          <cell r="E77">
            <v>5.6296200000000001</v>
          </cell>
          <cell r="F77">
            <v>3.3915200000000003</v>
          </cell>
          <cell r="G77">
            <v>7.3877300000000021</v>
          </cell>
        </row>
        <row r="78">
          <cell r="C78">
            <v>27.362969999999997</v>
          </cell>
          <cell r="E78">
            <v>27.362969999999997</v>
          </cell>
          <cell r="F78">
            <v>17.398219999999998</v>
          </cell>
          <cell r="G78">
            <v>23.737310000000001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S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-4732.9327700000104</v>
          </cell>
        </row>
      </sheetData>
      <sheetData sheetId="1">
        <row r="77">
          <cell r="C77">
            <v>579.49871000000007</v>
          </cell>
        </row>
        <row r="79">
          <cell r="C79">
            <v>68.098079999999996</v>
          </cell>
          <cell r="E79">
            <v>68.098079999999996</v>
          </cell>
          <cell r="F79">
            <v>34.233249999999998</v>
          </cell>
          <cell r="G79">
            <v>63.720929999999996</v>
          </cell>
        </row>
        <row r="86">
          <cell r="C86">
            <v>60.312870000000011</v>
          </cell>
          <cell r="E86">
            <v>60.312870000000011</v>
          </cell>
          <cell r="F86">
            <v>33.004509999999996</v>
          </cell>
          <cell r="G86">
            <v>72.370489999999975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-28311.238869999917</v>
          </cell>
        </row>
      </sheetData>
      <sheetData sheetId="1">
        <row r="62">
          <cell r="C62">
            <v>26707.914440000004</v>
          </cell>
        </row>
        <row r="75">
          <cell r="C75">
            <v>0</v>
          </cell>
          <cell r="E75">
            <v>0</v>
          </cell>
          <cell r="F75">
            <v>-15.84304</v>
          </cell>
          <cell r="G7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</sheetNames>
    <sheetDataSet>
      <sheetData sheetId="0">
        <row r="1">
          <cell r="D1" t="str">
            <v>RAP</v>
          </cell>
          <cell r="E1" t="str">
            <v>Revue Analytique</v>
          </cell>
          <cell r="F1" t="str">
            <v>RAP</v>
          </cell>
          <cell r="G1" t="str">
            <v>Produit</v>
          </cell>
        </row>
        <row r="2">
          <cell r="D2" t="str">
            <v>RAC</v>
          </cell>
          <cell r="E2" t="str">
            <v>Revue Analytique</v>
          </cell>
          <cell r="F2" t="str">
            <v>RAC</v>
          </cell>
          <cell r="G2" t="str">
            <v>Charges constatées d'avance</v>
          </cell>
        </row>
        <row r="3">
          <cell r="D3" t="str">
            <v>P</v>
          </cell>
          <cell r="E3" t="str">
            <v>Passif</v>
          </cell>
          <cell r="F3" t="str">
            <v>P</v>
          </cell>
          <cell r="G3" t="str">
            <v>Capitaux propres</v>
          </cell>
        </row>
        <row r="4">
          <cell r="D4" t="str">
            <v>Q</v>
          </cell>
          <cell r="E4" t="str">
            <v>Passif</v>
          </cell>
          <cell r="F4" t="str">
            <v>Q</v>
          </cell>
          <cell r="G4" t="str">
            <v>Provisions pour risques et charges</v>
          </cell>
        </row>
        <row r="5">
          <cell r="D5" t="str">
            <v>=R</v>
          </cell>
          <cell r="E5" t="str">
            <v>Passif</v>
          </cell>
          <cell r="F5" t="str">
            <v>=R</v>
          </cell>
          <cell r="G5" t="str">
            <v>Dettes financières</v>
          </cell>
        </row>
        <row r="6">
          <cell r="D6" t="str">
            <v>S</v>
          </cell>
          <cell r="E6" t="str">
            <v>Passif</v>
          </cell>
          <cell r="F6" t="str">
            <v>S</v>
          </cell>
          <cell r="G6" t="str">
            <v>Fournisseurs et comptes rattachés</v>
          </cell>
        </row>
        <row r="7">
          <cell r="D7" t="str">
            <v>T</v>
          </cell>
          <cell r="E7" t="str">
            <v>Passif</v>
          </cell>
          <cell r="F7" t="str">
            <v>T</v>
          </cell>
          <cell r="G7" t="str">
            <v>Autres dettes</v>
          </cell>
        </row>
        <row r="8">
          <cell r="D8" t="str">
            <v>U</v>
          </cell>
          <cell r="E8" t="str">
            <v>Passif</v>
          </cell>
          <cell r="F8" t="str">
            <v>U</v>
          </cell>
          <cell r="G8" t="str">
            <v>Produits constatés d'avance</v>
          </cell>
        </row>
        <row r="9">
          <cell r="D9" t="str">
            <v>D</v>
          </cell>
          <cell r="E9" t="str">
            <v>Actif</v>
          </cell>
          <cell r="F9" t="str">
            <v>D</v>
          </cell>
          <cell r="G9" t="str">
            <v>Immos incorporelles</v>
          </cell>
        </row>
        <row r="10">
          <cell r="D10" t="str">
            <v>E</v>
          </cell>
          <cell r="E10" t="str">
            <v>Actif</v>
          </cell>
          <cell r="F10" t="str">
            <v>E</v>
          </cell>
          <cell r="G10" t="str">
            <v>Immos corporelles</v>
          </cell>
        </row>
        <row r="11">
          <cell r="D11" t="str">
            <v>F</v>
          </cell>
          <cell r="E11" t="str">
            <v>Actif</v>
          </cell>
          <cell r="F11" t="str">
            <v>F</v>
          </cell>
          <cell r="G11" t="str">
            <v>Immos financieres</v>
          </cell>
        </row>
        <row r="12">
          <cell r="D12" t="str">
            <v>G</v>
          </cell>
          <cell r="E12" t="str">
            <v>Actif</v>
          </cell>
          <cell r="F12" t="str">
            <v>G</v>
          </cell>
          <cell r="G12" t="str">
            <v>Stocks</v>
          </cell>
        </row>
        <row r="13">
          <cell r="D13" t="str">
            <v>H</v>
          </cell>
          <cell r="E13" t="str">
            <v>Actif</v>
          </cell>
          <cell r="F13" t="str">
            <v>H</v>
          </cell>
          <cell r="G13" t="str">
            <v>Clients et comptes rattachés</v>
          </cell>
        </row>
        <row r="14">
          <cell r="D14" t="str">
            <v>I</v>
          </cell>
          <cell r="E14" t="str">
            <v>Actif</v>
          </cell>
          <cell r="F14" t="str">
            <v>I</v>
          </cell>
          <cell r="G14" t="str">
            <v>Autres créances</v>
          </cell>
        </row>
        <row r="15">
          <cell r="D15" t="str">
            <v>J</v>
          </cell>
          <cell r="E15" t="str">
            <v>Actif</v>
          </cell>
          <cell r="F15" t="str">
            <v>J</v>
          </cell>
          <cell r="G15" t="str">
            <v>Disponibilités</v>
          </cell>
        </row>
        <row r="16">
          <cell r="D16" t="str">
            <v>K</v>
          </cell>
          <cell r="E16" t="str">
            <v>Actif</v>
          </cell>
          <cell r="F16" t="str">
            <v>K</v>
          </cell>
          <cell r="G16" t="str">
            <v>Charges constatées d'avance</v>
          </cell>
        </row>
        <row r="17">
          <cell r="D17" t="str">
            <v>M</v>
          </cell>
          <cell r="E17" t="str">
            <v>Actif</v>
          </cell>
          <cell r="F17" t="str">
            <v>M</v>
          </cell>
          <cell r="G17" t="str">
            <v>Groupe</v>
          </cell>
        </row>
        <row r="18">
          <cell r="D18" t="str">
            <v>L</v>
          </cell>
          <cell r="E18" t="str">
            <v>Ecart Conversion</v>
          </cell>
          <cell r="F18" t="str">
            <v>L</v>
          </cell>
          <cell r="G18" t="str">
            <v xml:space="preserve">Ecarts de conversion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Main"/>
      <sheetName val="TB1"/>
      <sheetName val="TB2"/>
      <sheetName val="TB3"/>
      <sheetName val="TB4"/>
      <sheetName val="Mapping"/>
      <sheetName val="TB-Clean"/>
      <sheetName val="Settings"/>
      <sheetName val="Ratios"/>
      <sheetName val="LS_Standard"/>
    </sheetNames>
    <sheetDataSet>
      <sheetData sheetId="0"/>
      <sheetData sheetId="1">
        <row r="21">
          <cell r="H21" t="str">
            <v>2.31.2016.03.24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Landing Page"/>
      <sheetName val="Parameters"/>
      <sheetName val="LS_Standard"/>
      <sheetName val="FS_Standard"/>
      <sheetName val="Calculations"/>
      <sheetName val="TB1"/>
      <sheetName val="TB2"/>
      <sheetName val="TB3"/>
      <sheetName val="TB4"/>
      <sheetName val="Mapping"/>
      <sheetName val="FS"/>
      <sheetName val="TB-Clean"/>
      <sheetName val="Ratios-EMEIA"/>
      <sheetName val="Mapping-EMEIA"/>
      <sheetName val="Settings-EMEIA"/>
      <sheetName val="FS-EMEIA"/>
      <sheetName val="Ratios-FR"/>
      <sheetName val="Mapping-FR"/>
      <sheetName val="Ratios"/>
      <sheetName val="Settings"/>
      <sheetName val="Settings-FR"/>
      <sheetName val="FS-FR"/>
      <sheetName val="LS_Model"/>
      <sheetName val="Sheet19"/>
    </sheetNames>
    <sheetDataSet>
      <sheetData sheetId="0"/>
      <sheetData sheetId="1"/>
      <sheetData sheetId="2">
        <row r="9">
          <cell r="B9" t="str">
            <v>EasY Leads</v>
          </cell>
        </row>
        <row r="12">
          <cell r="B12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A11" t="str">
            <v>A</v>
          </cell>
          <cell r="B11" t="str">
            <v>Financial Statement and Related Disclosures</v>
          </cell>
          <cell r="C11" t="str">
            <v>na</v>
          </cell>
          <cell r="D11" t="str">
            <v>na</v>
          </cell>
          <cell r="E11" t="str">
            <v>NA</v>
          </cell>
          <cell r="F11" t="str">
            <v>A. Financial Statement and Related Disclosures</v>
          </cell>
          <cell r="G11" t="str">
            <v>na</v>
          </cell>
          <cell r="H11" t="str">
            <v>na</v>
          </cell>
        </row>
        <row r="12">
          <cell r="A12" t="str">
            <v>L</v>
          </cell>
          <cell r="B12" t="str">
            <v>Intangibles, including Goodwill</v>
          </cell>
          <cell r="C12" t="str">
            <v>Assets</v>
          </cell>
          <cell r="D12" t="str">
            <v>Intangible Assets</v>
          </cell>
          <cell r="E12" t="str">
            <v>BS</v>
          </cell>
          <cell r="F12" t="str">
            <v>L. Intangibles, including goodwill</v>
          </cell>
          <cell r="G12" t="str">
            <v>Asset</v>
          </cell>
          <cell r="H12" t="str">
            <v>Intangible Assets</v>
          </cell>
        </row>
        <row r="13">
          <cell r="A13" t="str">
            <v>K</v>
          </cell>
          <cell r="B13" t="str">
            <v>Property, plant and equipment and related income statement accounts</v>
          </cell>
          <cell r="C13" t="str">
            <v>Assets</v>
          </cell>
          <cell r="D13" t="str">
            <v>Fixed Assets</v>
          </cell>
          <cell r="E13" t="str">
            <v>BS</v>
          </cell>
          <cell r="F13" t="str">
            <v>K. Property, plant and equipment and related income statement accounts</v>
          </cell>
          <cell r="G13" t="str">
            <v>Asset</v>
          </cell>
          <cell r="H13" t="str">
            <v>Fixed Assets</v>
          </cell>
        </row>
        <row r="14">
          <cell r="A14" t="str">
            <v>H</v>
          </cell>
          <cell r="B14" t="str">
            <v>Investments, including investments in affiliates</v>
          </cell>
          <cell r="C14" t="str">
            <v>Assets</v>
          </cell>
          <cell r="D14" t="str">
            <v>Other LT Assets</v>
          </cell>
          <cell r="E14" t="str">
            <v>BS</v>
          </cell>
          <cell r="F14" t="str">
            <v>H. Investments, including investments in associates</v>
          </cell>
          <cell r="G14" t="str">
            <v>Asset</v>
          </cell>
          <cell r="H14" t="str">
            <v>Other LT Assets</v>
          </cell>
        </row>
        <row r="15">
          <cell r="A15" t="str">
            <v>J</v>
          </cell>
          <cell r="B15" t="str">
            <v>Long-term receivables, non-current deposits, and other long-term financial assets</v>
          </cell>
          <cell r="C15" t="str">
            <v>Assets</v>
          </cell>
          <cell r="D15" t="str">
            <v>Other LT Assets</v>
          </cell>
          <cell r="E15" t="str">
            <v>BS</v>
          </cell>
          <cell r="F15" t="str">
            <v>J. Non-current receivables, non-current deposits, and other non-current financial assets</v>
          </cell>
          <cell r="G15" t="str">
            <v>Asset</v>
          </cell>
          <cell r="H15" t="str">
            <v>Other LT Assets</v>
          </cell>
        </row>
        <row r="16">
          <cell r="A16" t="str">
            <v>F</v>
          </cell>
          <cell r="B16" t="str">
            <v>Inventories</v>
          </cell>
          <cell r="C16" t="str">
            <v>Assets</v>
          </cell>
          <cell r="D16" t="str">
            <v>Inventory</v>
          </cell>
          <cell r="E16" t="str">
            <v>BS</v>
          </cell>
          <cell r="F16" t="str">
            <v>F. Inventories</v>
          </cell>
          <cell r="G16" t="str">
            <v>Asset</v>
          </cell>
          <cell r="H16" t="str">
            <v>Inventory</v>
          </cell>
        </row>
        <row r="17">
          <cell r="A17" t="str">
            <v>E</v>
          </cell>
          <cell r="B17" t="str">
            <v>Accounts Receivable trade</v>
          </cell>
          <cell r="C17" t="str">
            <v>Assets</v>
          </cell>
          <cell r="D17" t="str">
            <v>Accounts Receivable</v>
          </cell>
          <cell r="E17" t="str">
            <v>BS</v>
          </cell>
          <cell r="F17" t="str">
            <v>E. Trade receivables</v>
          </cell>
          <cell r="G17" t="str">
            <v>Asset</v>
          </cell>
          <cell r="H17" t="str">
            <v>Accounts Receivable</v>
          </cell>
        </row>
        <row r="18">
          <cell r="A18" t="str">
            <v>G</v>
          </cell>
          <cell r="B18" t="str">
            <v>Prepaid expenses, deferred charges and other assets</v>
          </cell>
          <cell r="C18" t="str">
            <v>Assets</v>
          </cell>
          <cell r="D18" t="str">
            <v>Other Current Assets</v>
          </cell>
          <cell r="E18" t="str">
            <v>BS</v>
          </cell>
          <cell r="F18" t="str">
            <v>G. Prepayments, deferred charges and other current financial assets</v>
          </cell>
          <cell r="G18" t="str">
            <v>Asset</v>
          </cell>
          <cell r="H18" t="str">
            <v>Other Current Assets</v>
          </cell>
        </row>
        <row r="19">
          <cell r="A19" t="str">
            <v>I</v>
          </cell>
          <cell r="B19" t="str">
            <v>Intercompany balances and transactions</v>
          </cell>
          <cell r="C19" t="str">
            <v>Assets</v>
          </cell>
          <cell r="D19" t="str">
            <v>Other Current Assets</v>
          </cell>
          <cell r="E19" t="str">
            <v>BS</v>
          </cell>
          <cell r="F19" t="str">
            <v>I. Intercompany balances and transactions</v>
          </cell>
          <cell r="G19" t="str">
            <v>Asset</v>
          </cell>
          <cell r="H19" t="str">
            <v>Other Current Assets</v>
          </cell>
        </row>
        <row r="20">
          <cell r="A20" t="str">
            <v>C</v>
          </cell>
          <cell r="B20" t="str">
            <v>Cash, including Bank Balances</v>
          </cell>
          <cell r="C20" t="str">
            <v>Assets</v>
          </cell>
          <cell r="D20" t="str">
            <v>Cash</v>
          </cell>
          <cell r="E20" t="str">
            <v>BS</v>
          </cell>
          <cell r="F20" t="str">
            <v>C. Cash and short-term deposits</v>
          </cell>
          <cell r="G20" t="str">
            <v>Asset</v>
          </cell>
          <cell r="H20" t="str">
            <v>Cash</v>
          </cell>
        </row>
        <row r="21">
          <cell r="A21" t="str">
            <v>D</v>
          </cell>
          <cell r="B21" t="str">
            <v>Marketable Securities</v>
          </cell>
          <cell r="C21" t="str">
            <v>Assets</v>
          </cell>
          <cell r="D21" t="str">
            <v>Cash</v>
          </cell>
          <cell r="E21" t="str">
            <v>BS</v>
          </cell>
          <cell r="F21" t="str">
            <v>D. Marketable Securities</v>
          </cell>
          <cell r="G21" t="str">
            <v>Asset</v>
          </cell>
          <cell r="H21" t="str">
            <v>Cash</v>
          </cell>
        </row>
        <row r="22">
          <cell r="A22" t="str">
            <v>T</v>
          </cell>
          <cell r="B22" t="str">
            <v>Equity</v>
          </cell>
          <cell r="C22" t="str">
            <v>Equity</v>
          </cell>
          <cell r="D22" t="str">
            <v>Equity</v>
          </cell>
          <cell r="E22" t="str">
            <v>BS</v>
          </cell>
          <cell r="F22" t="str">
            <v>T. Equity</v>
          </cell>
          <cell r="G22" t="str">
            <v>Equity</v>
          </cell>
          <cell r="H22" t="str">
            <v>Equity</v>
          </cell>
        </row>
        <row r="23">
          <cell r="A23" t="str">
            <v>Q</v>
          </cell>
          <cell r="B23" t="str">
            <v>Long-term debt, leases and related income statement accounts</v>
          </cell>
          <cell r="C23" t="str">
            <v>Liabilities</v>
          </cell>
          <cell r="D23" t="str">
            <v>Other LT Liabilities</v>
          </cell>
          <cell r="E23" t="str">
            <v>BS</v>
          </cell>
          <cell r="F23" t="str">
            <v>Q. Non-Current Loans and Borrowings, Leases and Related Income Statement Accounts</v>
          </cell>
          <cell r="G23" t="str">
            <v>Liability</v>
          </cell>
          <cell r="H23" t="str">
            <v>Other LT Liabilities</v>
          </cell>
        </row>
        <row r="24">
          <cell r="A24" t="str">
            <v>M</v>
          </cell>
          <cell r="B24" t="str">
            <v>Notes payables</v>
          </cell>
          <cell r="C24" t="str">
            <v>Liabilities</v>
          </cell>
          <cell r="D24" t="str">
            <v>Notes Payable</v>
          </cell>
          <cell r="E24" t="str">
            <v>BS</v>
          </cell>
          <cell r="F24" t="str">
            <v>M. Notes payables</v>
          </cell>
          <cell r="G24" t="str">
            <v>Liability</v>
          </cell>
          <cell r="H24" t="str">
            <v>Notes Payable</v>
          </cell>
        </row>
        <row r="25">
          <cell r="A25" t="str">
            <v>N</v>
          </cell>
          <cell r="B25" t="str">
            <v>Accounts payables, trade</v>
          </cell>
          <cell r="C25" t="str">
            <v>Liabilities</v>
          </cell>
          <cell r="D25" t="str">
            <v>Accounts Payable</v>
          </cell>
          <cell r="E25" t="str">
            <v>BS</v>
          </cell>
          <cell r="F25" t="str">
            <v>N. Trade payables</v>
          </cell>
          <cell r="G25" t="str">
            <v>Liability</v>
          </cell>
          <cell r="H25" t="str">
            <v>Accounts Payable</v>
          </cell>
        </row>
        <row r="26">
          <cell r="A26" t="str">
            <v>P</v>
          </cell>
          <cell r="B26" t="str">
            <v>Provision, accrued and other liabilities, deferred income</v>
          </cell>
          <cell r="C26" t="str">
            <v>Liabilities</v>
          </cell>
          <cell r="D26" t="str">
            <v>Other LT Liabilities</v>
          </cell>
          <cell r="E26" t="str">
            <v>BS</v>
          </cell>
          <cell r="F26" t="str">
            <v>P. Provisions, Other Liabilities and Deferred Revenue</v>
          </cell>
          <cell r="G26" t="str">
            <v>Liability</v>
          </cell>
          <cell r="H26" t="str">
            <v>Other LT Liabilities</v>
          </cell>
        </row>
        <row r="27">
          <cell r="A27" t="str">
            <v>PWA</v>
          </cell>
          <cell r="B27" t="str">
            <v>Waranty Provision and Related Income Statement Accounts</v>
          </cell>
          <cell r="C27" t="str">
            <v>Liabilities</v>
          </cell>
          <cell r="D27" t="str">
            <v>Other LT Liabilities</v>
          </cell>
          <cell r="E27" t="str">
            <v>BS</v>
          </cell>
          <cell r="F27" t="str">
            <v>PWA. Waranty Provision and Related Income Statement Accounts</v>
          </cell>
          <cell r="G27" t="str">
            <v>Liability</v>
          </cell>
          <cell r="H27" t="str">
            <v>Other LT Liabilities</v>
          </cell>
        </row>
        <row r="28">
          <cell r="A28" t="str">
            <v>OOT</v>
          </cell>
          <cell r="B28" t="str">
            <v>Indirect Taxes</v>
          </cell>
          <cell r="C28" t="str">
            <v>Liabilities</v>
          </cell>
          <cell r="D28" t="str">
            <v>Tax liability</v>
          </cell>
          <cell r="E28" t="str">
            <v>BS</v>
          </cell>
          <cell r="F28" t="str">
            <v>OOT. Indirect Taxes</v>
          </cell>
          <cell r="G28" t="str">
            <v>Liability</v>
          </cell>
          <cell r="H28" t="str">
            <v>Tax liability</v>
          </cell>
        </row>
        <row r="29">
          <cell r="A29" t="str">
            <v>S</v>
          </cell>
          <cell r="B29" t="str">
            <v>Derivatives/Hedging/Commitments/Contingencies</v>
          </cell>
          <cell r="C29" t="str">
            <v>Liabilities</v>
          </cell>
          <cell r="D29" t="str">
            <v>Other LT Liabilities</v>
          </cell>
          <cell r="E29" t="str">
            <v>BS</v>
          </cell>
          <cell r="F29" t="str">
            <v>S. Derivatives/Hedging/Commitments/Contingencies</v>
          </cell>
          <cell r="G29" t="str">
            <v>Liability</v>
          </cell>
          <cell r="H29" t="str">
            <v>Other LT Liabilities</v>
          </cell>
        </row>
        <row r="30">
          <cell r="A30" t="str">
            <v>UA</v>
          </cell>
          <cell r="B30" t="str">
            <v>Revenue/Sales</v>
          </cell>
          <cell r="C30" t="str">
            <v>Revenues</v>
          </cell>
          <cell r="D30" t="str">
            <v>Revenue</v>
          </cell>
          <cell r="E30" t="str">
            <v>P&amp;L</v>
          </cell>
          <cell r="F30" t="str">
            <v>UA. Revenue</v>
          </cell>
          <cell r="G30" t="str">
            <v>Revenue</v>
          </cell>
          <cell r="H30" t="str">
            <v>Revenue</v>
          </cell>
        </row>
        <row r="31">
          <cell r="A31" t="str">
            <v>UAR</v>
          </cell>
          <cell r="B31" t="str">
            <v>Sales returns</v>
          </cell>
          <cell r="C31" t="str">
            <v>Expenses</v>
          </cell>
          <cell r="D31" t="str">
            <v>Revenue</v>
          </cell>
          <cell r="E31" t="str">
            <v>P&amp;L</v>
          </cell>
          <cell r="F31" t="str">
            <v>UAR. Sales returns</v>
          </cell>
          <cell r="G31" t="str">
            <v>Expense</v>
          </cell>
          <cell r="H31" t="str">
            <v>Revenue</v>
          </cell>
        </row>
        <row r="32">
          <cell r="A32" t="str">
            <v>VA</v>
          </cell>
          <cell r="B32" t="str">
            <v>Cost of sales</v>
          </cell>
          <cell r="C32" t="str">
            <v>Expenses</v>
          </cell>
          <cell r="D32" t="str">
            <v>Cost of Goods Sold</v>
          </cell>
          <cell r="E32" t="str">
            <v>P&amp;L</v>
          </cell>
          <cell r="F32" t="str">
            <v>VA. Cost of sales</v>
          </cell>
          <cell r="G32" t="str">
            <v>Expense</v>
          </cell>
          <cell r="H32" t="str">
            <v>Cost of Goods Sold</v>
          </cell>
        </row>
        <row r="33">
          <cell r="A33" t="str">
            <v>VC</v>
          </cell>
          <cell r="B33" t="str">
            <v>Selling and Distribution Expenses</v>
          </cell>
          <cell r="C33" t="str">
            <v>Expenses</v>
          </cell>
          <cell r="D33" t="str">
            <v>Other Operating Expenses</v>
          </cell>
          <cell r="E33" t="str">
            <v>P&amp;L</v>
          </cell>
          <cell r="F33" t="str">
            <v>VC. Selling and Distribution Costs</v>
          </cell>
          <cell r="G33" t="str">
            <v>Expense</v>
          </cell>
          <cell r="H33" t="str">
            <v>Other Operating Expenses</v>
          </cell>
        </row>
        <row r="34">
          <cell r="A34" t="str">
            <v>VD</v>
          </cell>
          <cell r="B34" t="str">
            <v>Administrative and Other Expenses</v>
          </cell>
          <cell r="C34" t="str">
            <v>Expenses</v>
          </cell>
          <cell r="D34" t="str">
            <v>Other Operating Expenses</v>
          </cell>
          <cell r="E34" t="str">
            <v>P&amp;L</v>
          </cell>
          <cell r="F34" t="str">
            <v>VD. Administrative and Other Expenses</v>
          </cell>
          <cell r="G34" t="str">
            <v>Expense</v>
          </cell>
          <cell r="H34" t="str">
            <v>Other Operating Expenses</v>
          </cell>
        </row>
        <row r="35">
          <cell r="A35" t="str">
            <v>VO</v>
          </cell>
          <cell r="B35" t="str">
            <v>Other Taxes</v>
          </cell>
          <cell r="C35" t="str">
            <v>Expenses</v>
          </cell>
          <cell r="D35" t="str">
            <v>Other Operating Expenses</v>
          </cell>
          <cell r="E35" t="str">
            <v>P&amp;L</v>
          </cell>
          <cell r="F35" t="str">
            <v>VO. Income taxes, deferred taxes and related income statement accounts</v>
          </cell>
          <cell r="G35" t="str">
            <v>Expense</v>
          </cell>
          <cell r="H35" t="str">
            <v>Other Operating Expenses</v>
          </cell>
        </row>
        <row r="36">
          <cell r="A36" t="str">
            <v>VB</v>
          </cell>
          <cell r="B36" t="str">
            <v>Payroll</v>
          </cell>
          <cell r="C36" t="str">
            <v>Expenses</v>
          </cell>
          <cell r="D36" t="str">
            <v>Other Operating Expenses</v>
          </cell>
          <cell r="E36" t="str">
            <v>P&amp;L</v>
          </cell>
          <cell r="F36" t="str">
            <v>VB. Payroll</v>
          </cell>
          <cell r="G36" t="str">
            <v>Expense</v>
          </cell>
          <cell r="H36" t="str">
            <v>Other Operating Expenses</v>
          </cell>
        </row>
        <row r="37">
          <cell r="A37" t="str">
            <v>UB</v>
          </cell>
          <cell r="B37" t="str">
            <v>Other Income</v>
          </cell>
          <cell r="C37" t="str">
            <v>Revenues</v>
          </cell>
          <cell r="D37" t="str">
            <v>Other Income</v>
          </cell>
          <cell r="E37" t="str">
            <v>P&amp;L</v>
          </cell>
          <cell r="F37" t="str">
            <v>UB. Other operating Income</v>
          </cell>
          <cell r="G37" t="str">
            <v>Expense</v>
          </cell>
          <cell r="H37" t="str">
            <v>Other Income</v>
          </cell>
        </row>
        <row r="38">
          <cell r="A38" t="str">
            <v>UC</v>
          </cell>
          <cell r="B38" t="str">
            <v>Finance Income</v>
          </cell>
          <cell r="C38" t="str">
            <v>Revenues</v>
          </cell>
          <cell r="D38" t="str">
            <v>Interest Income</v>
          </cell>
          <cell r="E38" t="str">
            <v>P&amp;L</v>
          </cell>
          <cell r="F38" t="str">
            <v>UC. Finance Income</v>
          </cell>
          <cell r="G38" t="str">
            <v>Expense</v>
          </cell>
          <cell r="H38" t="str">
            <v>Interest Income</v>
          </cell>
        </row>
        <row r="39">
          <cell r="A39" t="str">
            <v>VE</v>
          </cell>
          <cell r="B39" t="str">
            <v>Finance Expenses</v>
          </cell>
          <cell r="C39" t="str">
            <v>Expenses</v>
          </cell>
          <cell r="D39" t="str">
            <v>Interest Expense</v>
          </cell>
          <cell r="E39" t="str">
            <v>P&amp;L</v>
          </cell>
          <cell r="F39" t="str">
            <v>VE. Finance Income</v>
          </cell>
          <cell r="G39" t="str">
            <v>Expense</v>
          </cell>
          <cell r="H39" t="str">
            <v>Interest Expense</v>
          </cell>
        </row>
        <row r="40">
          <cell r="A40" t="str">
            <v>U1</v>
          </cell>
          <cell r="B40" t="str">
            <v>Extraodinary Income</v>
          </cell>
          <cell r="C40" t="str">
            <v>Revenues</v>
          </cell>
          <cell r="D40" t="str">
            <v>Extraordinary Income</v>
          </cell>
          <cell r="E40" t="str">
            <v>P&amp;L</v>
          </cell>
          <cell r="F40" t="str">
            <v>U. Extraodinary Income [French GAAP Only]</v>
          </cell>
          <cell r="G40" t="str">
            <v>Revenue</v>
          </cell>
          <cell r="H40" t="str">
            <v>Extraordinary Income</v>
          </cell>
        </row>
        <row r="41">
          <cell r="A41" t="str">
            <v>V1</v>
          </cell>
          <cell r="B41" t="str">
            <v>Extraodinary Expenses</v>
          </cell>
          <cell r="C41" t="str">
            <v>Expenses</v>
          </cell>
          <cell r="D41" t="str">
            <v>Extraordinary Expense</v>
          </cell>
          <cell r="E41" t="str">
            <v>P&amp;L</v>
          </cell>
          <cell r="F41" t="str">
            <v>V. Extraodinary Expenses [French GAAP Only]</v>
          </cell>
          <cell r="G41" t="str">
            <v>Expense</v>
          </cell>
          <cell r="H41" t="str">
            <v>Extraordinary Expense</v>
          </cell>
        </row>
        <row r="42">
          <cell r="A42" t="str">
            <v>O</v>
          </cell>
          <cell r="B42" t="str">
            <v>Income taxes, deferred taxes and related income statement accounts</v>
          </cell>
          <cell r="C42" t="str">
            <v>Expenses</v>
          </cell>
          <cell r="D42" t="str">
            <v>Taxes Expense</v>
          </cell>
          <cell r="E42" t="str">
            <v>P&amp;L</v>
          </cell>
          <cell r="F42" t="str">
            <v>O. Income taxes, deferred taxes and related income statement accounts</v>
          </cell>
          <cell r="G42" t="str">
            <v>Expense</v>
          </cell>
          <cell r="H42" t="str">
            <v>Taxes Expense</v>
          </cell>
        </row>
        <row r="43">
          <cell r="A43" t="str">
            <v>Z-BS</v>
          </cell>
          <cell r="B43" t="str">
            <v>Other (BS Accounts)</v>
          </cell>
          <cell r="C43" t="str">
            <v>Liabilities</v>
          </cell>
          <cell r="D43" t="str">
            <v>Other Assets/Liabilities</v>
          </cell>
          <cell r="E43" t="str">
            <v>BS</v>
          </cell>
          <cell r="F43" t="str">
            <v>Z. Other</v>
          </cell>
          <cell r="G43" t="str">
            <v>Liability</v>
          </cell>
          <cell r="H43" t="str">
            <v>Other Assets/Liabilities</v>
          </cell>
        </row>
        <row r="44">
          <cell r="A44" t="str">
            <v>Z-PL</v>
          </cell>
          <cell r="B44" t="str">
            <v>Other (P&amp;L Accouts)</v>
          </cell>
          <cell r="C44" t="str">
            <v>Expenses</v>
          </cell>
          <cell r="D44" t="str">
            <v>Other Income/Expense</v>
          </cell>
          <cell r="E44" t="str">
            <v>P&amp;L</v>
          </cell>
          <cell r="F44" t="str">
            <v>Z. Other</v>
          </cell>
          <cell r="G44" t="str">
            <v>Expense</v>
          </cell>
          <cell r="H44" t="str">
            <v>Other Income/Expense</v>
          </cell>
        </row>
      </sheetData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Historical Data"/>
      <sheetName val="Cover"/>
      <sheetName val="Table of contents"/>
      <sheetName val="Instructions"/>
      <sheetName val="What's new"/>
      <sheetName val="Verifications"/>
      <sheetName val="IC Contact List"/>
      <sheetName val="P&amp;L input"/>
      <sheetName val="P&amp;L US_GAAP"/>
      <sheetName val="Bluebook (LC)"/>
      <sheetName val="BS"/>
      <sheetName val="Comments Mth 1"/>
      <sheetName val="Comments Mth 2"/>
      <sheetName val="Comments Mth 3"/>
      <sheetName val="AMERICAS IC P&amp;L Mth 1"/>
      <sheetName val="EUROPE IC P&amp;L Mth 1"/>
      <sheetName val="AZLAN IC P&amp;L Mth 1"/>
      <sheetName val="AMERICAS IC P&amp;L Mth 2"/>
      <sheetName val="EUROPE IC P&amp;L Mth 2"/>
      <sheetName val="AZLAN IC P&amp;L Mth 2"/>
      <sheetName val="AMERICAS IC P&amp;L Mth 3"/>
      <sheetName val="EUROPE IC P&amp;L Mth 3"/>
      <sheetName val="AZLAN IC P&amp;L Mth 3"/>
      <sheetName val="AMERICAS IC BS Mth 1"/>
      <sheetName val="EUROPE IC BS Mth 1"/>
      <sheetName val="AZLAN IC BS Mth 1"/>
      <sheetName val="AMERICAS IC BS Mth 2"/>
      <sheetName val="EUROPE IC BS Mth 2"/>
      <sheetName val="AZLAN IC BS Mth 2"/>
      <sheetName val="AMERICAS IC BS Mth 3"/>
      <sheetName val="EUROPE IC BS Mth 3"/>
      <sheetName val="AZLAN IC BS Mth 3"/>
      <sheetName val="Trade AR Total"/>
      <sheetName val="AR Mth 1"/>
      <sheetName val="AR Mth 2"/>
      <sheetName val="AR Mth 3"/>
      <sheetName val="AR ProvRisks Mth 1"/>
      <sheetName val="AR ProvRisks Mth 2"/>
      <sheetName val="AR ProvRisks Mth 3"/>
      <sheetName val="Other Receiv. Total"/>
      <sheetName val="Other Receiv. Mth 1"/>
      <sheetName val="HP wo Supplies Rec. Mth 1"/>
      <sheetName val="Other Receiv. Mth 2"/>
      <sheetName val="HP wo Supplies Rec. Mth 2"/>
      <sheetName val="Other Receiv. Mth 3"/>
      <sheetName val="HP wo Supplies Rec. Mth 3"/>
      <sheetName val="Vendor_90 days Example"/>
      <sheetName val="Vendor_90 days Mth 1"/>
      <sheetName val="Vendor_90 days Mth 2"/>
      <sheetName val="Vendor_90 days Mth 3"/>
      <sheetName val="Inventory"/>
      <sheetName val="Inv Mth 1"/>
      <sheetName val="Inv Mth 2"/>
      <sheetName val="Inv Mth 3"/>
      <sheetName val="INV ProvRisks Mth 1 "/>
      <sheetName val="INV ProvRisks Mth 2"/>
      <sheetName val="INV ProvRisks Mth 3"/>
      <sheetName val="FA Mth 1"/>
      <sheetName val="FA Mth 2"/>
      <sheetName val="FA Mth 3"/>
      <sheetName val="CAPEX"/>
      <sheetName val="Invest Mth 1"/>
      <sheetName val="Invest Mth 2"/>
      <sheetName val="Invest Mth 3"/>
      <sheetName val="InvestChanges"/>
      <sheetName val="Restructuring Mth 1"/>
      <sheetName val="Restructuring Mth 2"/>
      <sheetName val="Restructuring Mth 3"/>
      <sheetName val="Accr Int Mth 1"/>
      <sheetName val="Accr Int Mth 2"/>
      <sheetName val="Accr Int Mth 3"/>
      <sheetName val="Debt Mth 1"/>
      <sheetName val="Debt Mth 2"/>
      <sheetName val="Debt Mth 3"/>
      <sheetName val="Symphony"/>
      <sheetName val="SMO"/>
      <sheetName val="Total HC"/>
      <sheetName val="Monthly SOX Detail"/>
      <sheetName val="Monthly P&amp;L Detail"/>
      <sheetName val="Monthly BS Detail"/>
      <sheetName val="Quarter End - Guaranty"/>
      <sheetName val="Quarter End - LOC"/>
      <sheetName val="Quarter End - Capital Lease"/>
      <sheetName val="Quarter End - Intangible Assets"/>
      <sheetName val="Year End Tax Additions"/>
      <sheetName val="Year End P&amp;L Additions"/>
      <sheetName val="Year End BS Additions"/>
      <sheetName val="Year End HBI-HBII "/>
      <sheetName val="List and tables"/>
      <sheetName val="Import"/>
    </sheetNames>
    <sheetDataSet>
      <sheetData sheetId="0" refreshError="1">
        <row r="31">
          <cell r="E31" t="e">
            <v>#N/A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>
        <row r="10">
          <cell r="G10" t="e">
            <v>#VALUE!</v>
          </cell>
        </row>
        <row r="11">
          <cell r="G11" t="e">
            <v>#VALUE!</v>
          </cell>
        </row>
        <row r="12">
          <cell r="G12" t="e">
            <v>#VALUE!</v>
          </cell>
        </row>
        <row r="13">
          <cell r="G13" t="e">
            <v>#VALUE!</v>
          </cell>
        </row>
        <row r="14">
          <cell r="G14" t="e">
            <v>#VALUE!</v>
          </cell>
        </row>
        <row r="23">
          <cell r="G23" t="e">
            <v>#VALUE!</v>
          </cell>
        </row>
        <row r="42">
          <cell r="G42" t="e">
            <v>#VALUE!</v>
          </cell>
        </row>
        <row r="44">
          <cell r="G44" t="e">
            <v>#VALUE!</v>
          </cell>
        </row>
        <row r="47">
          <cell r="G47" t="e">
            <v>#VALUE!</v>
          </cell>
        </row>
        <row r="48">
          <cell r="G48" t="e">
            <v>#VALUE!</v>
          </cell>
        </row>
        <row r="49">
          <cell r="G49" t="e">
            <v>#VALUE!</v>
          </cell>
        </row>
        <row r="54">
          <cell r="G54" t="e">
            <v>#VALUE!</v>
          </cell>
        </row>
        <row r="55">
          <cell r="G55" t="e">
            <v>#VALUE!</v>
          </cell>
        </row>
        <row r="56">
          <cell r="G56" t="e">
            <v>#VALUE!</v>
          </cell>
        </row>
        <row r="57">
          <cell r="G57" t="e">
            <v>#VALUE!</v>
          </cell>
        </row>
        <row r="88">
          <cell r="G88" t="e">
            <v>#VALUE!</v>
          </cell>
        </row>
        <row r="89">
          <cell r="G89" t="e">
            <v>#VALUE!</v>
          </cell>
        </row>
        <row r="90">
          <cell r="G90" t="e">
            <v>#VALUE!</v>
          </cell>
        </row>
        <row r="91">
          <cell r="G91" t="e">
            <v>#VALUE!</v>
          </cell>
        </row>
        <row r="92">
          <cell r="G92" t="e">
            <v>#VALUE!</v>
          </cell>
        </row>
        <row r="96">
          <cell r="G96" t="e">
            <v>#VALUE!</v>
          </cell>
        </row>
        <row r="97">
          <cell r="G97" t="e">
            <v>#VALUE!</v>
          </cell>
        </row>
        <row r="98">
          <cell r="G98" t="e">
            <v>#VALUE!</v>
          </cell>
        </row>
        <row r="104">
          <cell r="G104" t="e">
            <v>#VALUE!</v>
          </cell>
        </row>
        <row r="110">
          <cell r="G110" t="e">
            <v>#VALUE!</v>
          </cell>
        </row>
        <row r="111">
          <cell r="G111" t="e">
            <v>#VALUE!</v>
          </cell>
        </row>
        <row r="112">
          <cell r="G112" t="e">
            <v>#VALUE!</v>
          </cell>
        </row>
        <row r="113">
          <cell r="G113" t="e">
            <v>#VALUE!</v>
          </cell>
        </row>
        <row r="115">
          <cell r="G115" t="e">
            <v>#VALUE!</v>
          </cell>
        </row>
        <row r="116">
          <cell r="G116" t="e">
            <v>#VALUE!</v>
          </cell>
        </row>
        <row r="117">
          <cell r="G117" t="e">
            <v>#VALUE!</v>
          </cell>
        </row>
        <row r="119">
          <cell r="G119" t="e">
            <v>#VALUE!</v>
          </cell>
        </row>
        <row r="120">
          <cell r="G120" t="e">
            <v>#VALUE!</v>
          </cell>
        </row>
        <row r="121">
          <cell r="G121" t="e">
            <v>#VALUE!</v>
          </cell>
        </row>
        <row r="122">
          <cell r="G122" t="e">
            <v>#VALUE!</v>
          </cell>
        </row>
        <row r="123">
          <cell r="G123" t="e">
            <v>#VALUE!</v>
          </cell>
        </row>
        <row r="124">
          <cell r="G124" t="e">
            <v>#VALUE!</v>
          </cell>
        </row>
        <row r="125">
          <cell r="G125" t="e">
            <v>#VALUE!</v>
          </cell>
        </row>
        <row r="126">
          <cell r="G126" t="e">
            <v>#VALUE!</v>
          </cell>
        </row>
        <row r="127">
          <cell r="G127" t="e">
            <v>#VALUE!</v>
          </cell>
        </row>
        <row r="128">
          <cell r="G128" t="e">
            <v>#VALUE!</v>
          </cell>
        </row>
        <row r="129">
          <cell r="G129" t="e">
            <v>#VALUE!</v>
          </cell>
        </row>
        <row r="131">
          <cell r="G131" t="e">
            <v>#VALUE!</v>
          </cell>
        </row>
        <row r="132">
          <cell r="G132" t="e">
            <v>#VALUE!</v>
          </cell>
        </row>
        <row r="133">
          <cell r="G133" t="e">
            <v>#VALUE!</v>
          </cell>
        </row>
        <row r="134">
          <cell r="G134" t="e">
            <v>#VALUE!</v>
          </cell>
        </row>
        <row r="135">
          <cell r="G135" t="e">
            <v>#VALUE!</v>
          </cell>
        </row>
        <row r="136">
          <cell r="G136" t="e">
            <v>#VALUE!</v>
          </cell>
        </row>
        <row r="137">
          <cell r="G137" t="e">
            <v>#VALUE!</v>
          </cell>
        </row>
        <row r="138">
          <cell r="G138" t="e">
            <v>#VALUE!</v>
          </cell>
        </row>
        <row r="139">
          <cell r="G139" t="e">
            <v>#VALUE!</v>
          </cell>
        </row>
        <row r="141">
          <cell r="G141" t="e">
            <v>#VALUE!</v>
          </cell>
        </row>
        <row r="143">
          <cell r="G143" t="e">
            <v>#VALUE!</v>
          </cell>
        </row>
        <row r="144">
          <cell r="G144" t="e">
            <v>#VALUE!</v>
          </cell>
        </row>
        <row r="145">
          <cell r="G145">
            <v>0</v>
          </cell>
        </row>
        <row r="146">
          <cell r="G146" t="e">
            <v>#VALUE!</v>
          </cell>
        </row>
        <row r="147">
          <cell r="G147" t="e">
            <v>#VALUE!</v>
          </cell>
        </row>
        <row r="148">
          <cell r="G148" t="e">
            <v>#VALUE!</v>
          </cell>
        </row>
        <row r="149">
          <cell r="G149" t="e">
            <v>#VALUE!</v>
          </cell>
        </row>
        <row r="150">
          <cell r="G150" t="e">
            <v>#VALUE!</v>
          </cell>
        </row>
        <row r="151">
          <cell r="G151">
            <v>0</v>
          </cell>
        </row>
        <row r="152">
          <cell r="G152" t="e">
            <v>#VALUE!</v>
          </cell>
        </row>
        <row r="156">
          <cell r="G156" t="e">
            <v>#VALUE!</v>
          </cell>
        </row>
        <row r="157">
          <cell r="G157" t="e">
            <v>#VALUE!</v>
          </cell>
        </row>
        <row r="158">
          <cell r="G158" t="e">
            <v>#VALUE!</v>
          </cell>
        </row>
        <row r="160">
          <cell r="G160" t="e">
            <v>#VALUE!</v>
          </cell>
        </row>
        <row r="161">
          <cell r="G161" t="e">
            <v>#VALUE!</v>
          </cell>
        </row>
        <row r="162">
          <cell r="G162" t="e">
            <v>#VALUE!</v>
          </cell>
        </row>
        <row r="163">
          <cell r="G163">
            <v>0</v>
          </cell>
        </row>
        <row r="164">
          <cell r="G164" t="e">
            <v>#VALUE!</v>
          </cell>
        </row>
        <row r="165">
          <cell r="G165" t="e">
            <v>#VALUE!</v>
          </cell>
        </row>
        <row r="176">
          <cell r="G176" t="e">
            <v>#VALUE!</v>
          </cell>
        </row>
        <row r="177">
          <cell r="G177" t="e">
            <v>#VALUE!</v>
          </cell>
        </row>
        <row r="178">
          <cell r="G178" t="e">
            <v>#VALUE!</v>
          </cell>
        </row>
        <row r="179">
          <cell r="G179" t="e">
            <v>#VALUE!</v>
          </cell>
        </row>
        <row r="182">
          <cell r="G182" t="e">
            <v>#VALUE!</v>
          </cell>
        </row>
        <row r="183">
          <cell r="G183" t="e">
            <v>#VALUE!</v>
          </cell>
        </row>
        <row r="184">
          <cell r="G184" t="e">
            <v>#VALUE!</v>
          </cell>
        </row>
        <row r="185">
          <cell r="G185" t="e">
            <v>#VALUE!</v>
          </cell>
        </row>
        <row r="186">
          <cell r="G186" t="e">
            <v>#VALUE!</v>
          </cell>
        </row>
        <row r="189">
          <cell r="G189" t="e">
            <v>#VALUE!</v>
          </cell>
        </row>
        <row r="190">
          <cell r="G190" t="e">
            <v>#VALUE!</v>
          </cell>
        </row>
        <row r="191">
          <cell r="G191" t="e">
            <v>#VALUE!</v>
          </cell>
        </row>
        <row r="192">
          <cell r="G192" t="e">
            <v>#VALUE!</v>
          </cell>
        </row>
        <row r="193">
          <cell r="G193" t="e">
            <v>#VALUE!</v>
          </cell>
        </row>
        <row r="194">
          <cell r="G194" t="e">
            <v>#VALUE!</v>
          </cell>
        </row>
        <row r="200">
          <cell r="G200" t="e">
            <v>#VALUE!</v>
          </cell>
        </row>
        <row r="201">
          <cell r="G201" t="e">
            <v>#VALUE!</v>
          </cell>
        </row>
        <row r="202">
          <cell r="G202" t="e">
            <v>#VALUE!</v>
          </cell>
        </row>
      </sheetData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 Synthèse"/>
      <sheetName val="N"/>
      <sheetName val="G"/>
      <sheetName val="N-AP1 Revue analytique"/>
      <sheetName val="N-AP2 Analyse &quot;Key items&quot;"/>
      <sheetName val="N-AP3 DRM"/>
      <sheetName val="N-OSP6 Revue Bal Bagée"/>
      <sheetName val="N-OSP7 Frs EAP"/>
      <sheetName val="N-OSP8 AAR"/>
      <sheetName val="N-PSP1 Rappro BA BG"/>
      <sheetName val="N-PSP2 Revue Unusual items"/>
      <sheetName val="N-PSP3 Cut-off achats"/>
      <sheetName val="N-PSP4 RPNE"/>
      <sheetName val="N-OSP1 Four débiteurs"/>
      <sheetName val="N-OSP2 Rev décaissements"/>
      <sheetName val="N-OSP3 Circul. Fournisseurs"/>
      <sheetName val="N-OSP4 Impact de change"/>
      <sheetName val="N-OSP5 FNP"/>
    </sheetNames>
    <sheetDataSet>
      <sheetData sheetId="0">
        <row r="2">
          <cell r="A2" t="str">
            <v>VAL'HORIZON</v>
          </cell>
        </row>
        <row r="4">
          <cell r="A4" t="str">
            <v>31/12/2012</v>
          </cell>
        </row>
        <row r="6">
          <cell r="A6" t="str">
            <v>, 26/02/2013</v>
          </cell>
          <cell r="E6">
            <v>29</v>
          </cell>
          <cell r="K6">
            <v>20</v>
          </cell>
          <cell r="O6" t="str">
            <v>EY/EASE v2.0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Détails Cpt"/>
      <sheetName val="Retraitements Fixes"/>
      <sheetName val="Feuil2"/>
      <sheetName val="BS"/>
      <sheetName val="BG"/>
      <sheetName val="Cut off"/>
      <sheetName val="Mapping Table"/>
      <sheetName val="CAC"/>
      <sheetName val="Extra"/>
      <sheetName val="P-L"/>
      <sheetName val="PL control"/>
      <sheetName val="PL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D4" t="e">
            <v>#REF!</v>
          </cell>
        </row>
        <row r="5">
          <cell r="D5" t="e">
            <v>#REF!</v>
          </cell>
        </row>
        <row r="6">
          <cell r="D6" t="e">
            <v>#REF!</v>
          </cell>
        </row>
        <row r="7">
          <cell r="D7" t="e">
            <v>#REF!</v>
          </cell>
        </row>
        <row r="8">
          <cell r="D8" t="e">
            <v>#REF!</v>
          </cell>
        </row>
        <row r="9">
          <cell r="D9" t="e">
            <v>#REF!</v>
          </cell>
        </row>
        <row r="11">
          <cell r="D11" t="e">
            <v>#REF!</v>
          </cell>
        </row>
        <row r="12">
          <cell r="D12" t="e">
            <v>#REF!</v>
          </cell>
        </row>
        <row r="14">
          <cell r="D14" t="e">
            <v>#REF!</v>
          </cell>
        </row>
        <row r="15">
          <cell r="D15" t="e">
            <v>#REF!</v>
          </cell>
        </row>
        <row r="19">
          <cell r="D19" t="e">
            <v>#REF!</v>
          </cell>
        </row>
        <row r="20">
          <cell r="D20" t="e">
            <v>#REF!</v>
          </cell>
        </row>
        <row r="24">
          <cell r="D24" t="e">
            <v>#REF!</v>
          </cell>
        </row>
        <row r="25">
          <cell r="D25" t="e">
            <v>#REF!</v>
          </cell>
        </row>
        <row r="27">
          <cell r="D27" t="e">
            <v>#REF!</v>
          </cell>
        </row>
        <row r="29">
          <cell r="D29" t="e">
            <v>#REF!</v>
          </cell>
        </row>
        <row r="30">
          <cell r="D30" t="e">
            <v>#REF!</v>
          </cell>
        </row>
        <row r="32">
          <cell r="D32" t="e">
            <v>#REF!</v>
          </cell>
        </row>
        <row r="33">
          <cell r="D33" t="e">
            <v>#REF!</v>
          </cell>
        </row>
        <row r="34">
          <cell r="D34" t="e">
            <v>#REF!</v>
          </cell>
        </row>
        <row r="37">
          <cell r="D37" t="e">
            <v>#REF!</v>
          </cell>
        </row>
        <row r="38">
          <cell r="D38" t="e">
            <v>#REF!</v>
          </cell>
        </row>
        <row r="42">
          <cell r="D42" t="e">
            <v>#REF!</v>
          </cell>
        </row>
        <row r="43">
          <cell r="D43" t="e">
            <v>#REF!</v>
          </cell>
        </row>
        <row r="45">
          <cell r="D45" t="e">
            <v>#REF!</v>
          </cell>
        </row>
        <row r="46">
          <cell r="D46" t="e">
            <v>#REF!</v>
          </cell>
        </row>
        <row r="47">
          <cell r="D47" t="e">
            <v>#REF!</v>
          </cell>
        </row>
        <row r="48">
          <cell r="D48" t="e">
            <v>#REF!</v>
          </cell>
        </row>
        <row r="51">
          <cell r="D51" t="e">
            <v>#REF!</v>
          </cell>
        </row>
        <row r="52">
          <cell r="D52" t="e">
            <v>#REF!</v>
          </cell>
        </row>
        <row r="54">
          <cell r="D54" t="e">
            <v>#REF!</v>
          </cell>
        </row>
        <row r="56">
          <cell r="D56" t="e">
            <v>#REF!</v>
          </cell>
        </row>
        <row r="57">
          <cell r="D57" t="e">
            <v>#REF!</v>
          </cell>
        </row>
        <row r="58">
          <cell r="D58" t="e">
            <v>#REF!</v>
          </cell>
        </row>
        <row r="59">
          <cell r="D59" t="e">
            <v>#REF!</v>
          </cell>
        </row>
        <row r="60">
          <cell r="D60" t="e">
            <v>#REF!</v>
          </cell>
        </row>
        <row r="62">
          <cell r="D62" t="e">
            <v>#REF!</v>
          </cell>
        </row>
        <row r="63">
          <cell r="D63" t="e">
            <v>#REF!</v>
          </cell>
        </row>
        <row r="64">
          <cell r="D64" t="e">
            <v>#REF!</v>
          </cell>
        </row>
        <row r="65">
          <cell r="D65" t="e">
            <v>#REF!</v>
          </cell>
        </row>
        <row r="66">
          <cell r="D66" t="e">
            <v>#REF!</v>
          </cell>
        </row>
        <row r="67">
          <cell r="D67" t="e">
            <v>#REF!</v>
          </cell>
        </row>
        <row r="68">
          <cell r="D68" t="e">
            <v>#REF!</v>
          </cell>
        </row>
        <row r="71">
          <cell r="D71" t="e">
            <v>#REF!</v>
          </cell>
        </row>
        <row r="72">
          <cell r="D72" t="e">
            <v>#REF!</v>
          </cell>
        </row>
        <row r="75">
          <cell r="D75" t="e">
            <v>#REF!</v>
          </cell>
        </row>
        <row r="76">
          <cell r="D76" t="e">
            <v>#REF!</v>
          </cell>
        </row>
        <row r="77">
          <cell r="D77" t="e">
            <v>#REF!</v>
          </cell>
        </row>
        <row r="78">
          <cell r="D78" t="e">
            <v>#REF!</v>
          </cell>
        </row>
        <row r="79">
          <cell r="D79" t="e">
            <v>#REF!</v>
          </cell>
        </row>
        <row r="80">
          <cell r="D80" t="e">
            <v>#REF!</v>
          </cell>
        </row>
        <row r="101">
          <cell r="D101" t="e">
            <v>#REF!</v>
          </cell>
        </row>
        <row r="102">
          <cell r="D102" t="e">
            <v>#REF!</v>
          </cell>
        </row>
        <row r="104">
          <cell r="D104" t="e">
            <v>#REF!</v>
          </cell>
        </row>
        <row r="106">
          <cell r="D106" t="e">
            <v>#REF!</v>
          </cell>
        </row>
        <row r="107">
          <cell r="D107" t="e">
            <v>#REF!</v>
          </cell>
        </row>
        <row r="108">
          <cell r="D108" t="e">
            <v>#REF!</v>
          </cell>
        </row>
        <row r="109">
          <cell r="D109" t="e">
            <v>#REF!</v>
          </cell>
        </row>
        <row r="113">
          <cell r="D113" t="e">
            <v>#REF!</v>
          </cell>
        </row>
        <row r="116">
          <cell r="D116" t="e">
            <v>#REF!</v>
          </cell>
        </row>
        <row r="117">
          <cell r="D117" t="e">
            <v>#REF!</v>
          </cell>
        </row>
        <row r="118">
          <cell r="D118" t="e">
            <v>#REF!</v>
          </cell>
        </row>
        <row r="119">
          <cell r="D119" t="e">
            <v>#REF!</v>
          </cell>
        </row>
        <row r="120">
          <cell r="D120" t="e">
            <v>#REF!</v>
          </cell>
        </row>
        <row r="121">
          <cell r="D121" t="e">
            <v>#REF!</v>
          </cell>
        </row>
        <row r="122">
          <cell r="D122" t="e">
            <v>#REF!</v>
          </cell>
        </row>
        <row r="126">
          <cell r="D126" t="e">
            <v>#REF!</v>
          </cell>
        </row>
        <row r="127">
          <cell r="D127" t="e">
            <v>#REF!</v>
          </cell>
        </row>
        <row r="128">
          <cell r="D128" t="e">
            <v>#REF!</v>
          </cell>
        </row>
        <row r="129">
          <cell r="D129" t="e">
            <v>#REF!</v>
          </cell>
        </row>
        <row r="131">
          <cell r="D131" t="e">
            <v>#REF!</v>
          </cell>
        </row>
        <row r="132">
          <cell r="D132" t="e">
            <v>#REF!</v>
          </cell>
        </row>
        <row r="138">
          <cell r="D138" t="e">
            <v>#REF!</v>
          </cell>
        </row>
        <row r="152">
          <cell r="D152" t="e">
            <v>#REF!</v>
          </cell>
        </row>
        <row r="153">
          <cell r="D153" t="e">
            <v>#REF!</v>
          </cell>
        </row>
        <row r="154">
          <cell r="D154" t="e">
            <v>#REF!</v>
          </cell>
        </row>
        <row r="157">
          <cell r="D157" t="e">
            <v>#REF!</v>
          </cell>
        </row>
        <row r="168">
          <cell r="D168" t="e">
            <v>#REF!</v>
          </cell>
        </row>
        <row r="169">
          <cell r="D169" t="e">
            <v>#REF!</v>
          </cell>
        </row>
        <row r="170">
          <cell r="D170" t="e">
            <v>#REF!</v>
          </cell>
        </row>
        <row r="171">
          <cell r="D171" t="e">
            <v>#REF!</v>
          </cell>
        </row>
        <row r="172">
          <cell r="D172" t="e">
            <v>#REF!</v>
          </cell>
        </row>
        <row r="173">
          <cell r="D173" t="e">
            <v>#REF!</v>
          </cell>
        </row>
        <row r="174">
          <cell r="D174" t="e">
            <v>#REF!</v>
          </cell>
        </row>
        <row r="175">
          <cell r="D175" t="e">
            <v>#REF!</v>
          </cell>
        </row>
        <row r="176">
          <cell r="D176" t="e">
            <v>#REF!</v>
          </cell>
        </row>
        <row r="177">
          <cell r="D177" t="e">
            <v>#REF!</v>
          </cell>
        </row>
        <row r="178">
          <cell r="D178" t="e">
            <v>#REF!</v>
          </cell>
        </row>
        <row r="179">
          <cell r="D179" t="e">
            <v>#REF!</v>
          </cell>
        </row>
        <row r="180">
          <cell r="D180" t="e">
            <v>#REF!</v>
          </cell>
        </row>
        <row r="181">
          <cell r="D181" t="e">
            <v>#REF!</v>
          </cell>
        </row>
        <row r="182">
          <cell r="D182" t="e">
            <v>#REF!</v>
          </cell>
        </row>
        <row r="183">
          <cell r="D183" t="e">
            <v>#REF!</v>
          </cell>
        </row>
        <row r="184">
          <cell r="D184" t="e">
            <v>#REF!</v>
          </cell>
        </row>
        <row r="185">
          <cell r="D185" t="e">
            <v>#REF!</v>
          </cell>
        </row>
        <row r="186">
          <cell r="D186" t="e">
            <v>#REF!</v>
          </cell>
        </row>
        <row r="187">
          <cell r="D187" t="e">
            <v>#REF!</v>
          </cell>
        </row>
        <row r="188">
          <cell r="D188" t="e">
            <v>#REF!</v>
          </cell>
        </row>
        <row r="189">
          <cell r="D189" t="e">
            <v>#REF!</v>
          </cell>
        </row>
        <row r="196">
          <cell r="D196" t="e">
            <v>#REF!</v>
          </cell>
        </row>
        <row r="197">
          <cell r="D197" t="e">
            <v>#REF!</v>
          </cell>
        </row>
        <row r="198">
          <cell r="D198" t="e">
            <v>#REF!</v>
          </cell>
        </row>
        <row r="200">
          <cell r="D200" t="e">
            <v>#REF!</v>
          </cell>
        </row>
        <row r="201">
          <cell r="D201" t="e">
            <v>#REF!</v>
          </cell>
        </row>
        <row r="202">
          <cell r="D202" t="e">
            <v>#REF!</v>
          </cell>
        </row>
        <row r="203">
          <cell r="D203" t="e">
            <v>#REF!</v>
          </cell>
        </row>
        <row r="204">
          <cell r="D204" t="e">
            <v>#REF!</v>
          </cell>
        </row>
        <row r="206">
          <cell r="D206" t="e">
            <v>#REF!</v>
          </cell>
        </row>
        <row r="207">
          <cell r="D207" t="e">
            <v>#REF!</v>
          </cell>
        </row>
        <row r="208">
          <cell r="D208" t="e">
            <v>#REF!</v>
          </cell>
        </row>
        <row r="209">
          <cell r="D209" t="e">
            <v>#REF!</v>
          </cell>
        </row>
        <row r="210">
          <cell r="D210" t="e">
            <v>#REF!</v>
          </cell>
        </row>
        <row r="211">
          <cell r="D211" t="e">
            <v>#REF!</v>
          </cell>
        </row>
        <row r="214">
          <cell r="D214" t="e">
            <v>#REF!</v>
          </cell>
        </row>
        <row r="215">
          <cell r="D215" t="e">
            <v>#REF!</v>
          </cell>
        </row>
        <row r="219">
          <cell r="D219" t="e">
            <v>#REF!</v>
          </cell>
        </row>
        <row r="220">
          <cell r="D220" t="e">
            <v>#REF!</v>
          </cell>
        </row>
        <row r="221">
          <cell r="D221" t="e">
            <v>#REF!</v>
          </cell>
        </row>
        <row r="222">
          <cell r="D222" t="e">
            <v>#REF!</v>
          </cell>
        </row>
        <row r="223">
          <cell r="D223" t="e">
            <v>#REF!</v>
          </cell>
        </row>
        <row r="224">
          <cell r="D224" t="e">
            <v>#REF!</v>
          </cell>
        </row>
        <row r="225">
          <cell r="D225" t="e">
            <v>#REF!</v>
          </cell>
        </row>
        <row r="227">
          <cell r="D227" t="e">
            <v>#REF!</v>
          </cell>
        </row>
        <row r="234">
          <cell r="D234" t="e">
            <v>#REF!</v>
          </cell>
        </row>
        <row r="235">
          <cell r="D235" t="e">
            <v>#REF!</v>
          </cell>
        </row>
        <row r="242">
          <cell r="D242" t="e">
            <v>#REF!</v>
          </cell>
        </row>
        <row r="245">
          <cell r="D245" t="e">
            <v>#REF!</v>
          </cell>
        </row>
        <row r="247">
          <cell r="D247" t="e">
            <v>#REF!</v>
          </cell>
        </row>
        <row r="248">
          <cell r="D248" t="e">
            <v>#REF!</v>
          </cell>
        </row>
        <row r="249">
          <cell r="D249" t="e">
            <v>#REF!</v>
          </cell>
        </row>
        <row r="250">
          <cell r="D250" t="e">
            <v>#REF!</v>
          </cell>
        </row>
        <row r="251">
          <cell r="D251" t="e">
            <v>#REF!</v>
          </cell>
        </row>
        <row r="252">
          <cell r="D252" t="e">
            <v>#REF!</v>
          </cell>
        </row>
        <row r="253">
          <cell r="D253" t="e">
            <v>#REF!</v>
          </cell>
        </row>
        <row r="254">
          <cell r="D254" t="e">
            <v>#REF!</v>
          </cell>
        </row>
        <row r="255">
          <cell r="D255" t="e">
            <v>#REF!</v>
          </cell>
        </row>
        <row r="256">
          <cell r="D256" t="e">
            <v>#REF!</v>
          </cell>
        </row>
        <row r="257">
          <cell r="D257" t="e">
            <v>#REF!</v>
          </cell>
        </row>
        <row r="258">
          <cell r="D258" t="e">
            <v>#REF!</v>
          </cell>
        </row>
        <row r="259">
          <cell r="D259" t="e">
            <v>#REF!</v>
          </cell>
        </row>
        <row r="260">
          <cell r="D260" t="e">
            <v>#REF!</v>
          </cell>
        </row>
        <row r="261">
          <cell r="D261" t="e">
            <v>#REF!</v>
          </cell>
        </row>
        <row r="262">
          <cell r="D262" t="e">
            <v>#REF!</v>
          </cell>
        </row>
        <row r="283">
          <cell r="D283" t="e">
            <v>#REF!</v>
          </cell>
        </row>
        <row r="286">
          <cell r="D286" t="e">
            <v>#REF!</v>
          </cell>
        </row>
        <row r="293">
          <cell r="D293" t="e">
            <v>#REF!</v>
          </cell>
        </row>
        <row r="294">
          <cell r="D294" t="e">
            <v>#REF!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1"/>
      <sheetName val="FS"/>
      <sheetName val="FR"/>
      <sheetName val="L"/>
      <sheetName val="K"/>
      <sheetName val="H"/>
      <sheetName val="J"/>
      <sheetName val="F"/>
      <sheetName val="E"/>
      <sheetName val="G"/>
      <sheetName val="I"/>
      <sheetName val="C"/>
      <sheetName val="D"/>
      <sheetName val="T"/>
      <sheetName val="Q"/>
      <sheetName val="M"/>
      <sheetName val="N"/>
      <sheetName val="P"/>
      <sheetName val="OOT"/>
      <sheetName val="S"/>
      <sheetName val="UA"/>
      <sheetName val="VA"/>
      <sheetName val="VC"/>
      <sheetName val="VD"/>
      <sheetName val="VO"/>
      <sheetName val="VB"/>
      <sheetName val="UB"/>
      <sheetName val="UC"/>
      <sheetName val="VE"/>
      <sheetName val="U1"/>
      <sheetName val="V1"/>
      <sheetName val="O"/>
      <sheetName val="Z"/>
      <sheetName val="TB Data"/>
    </sheetNames>
    <sheetDataSet>
      <sheetData sheetId="0">
        <row r="21">
          <cell r="C21">
            <v>-12783.377030000029</v>
          </cell>
        </row>
        <row r="39">
          <cell r="E39">
            <v>0</v>
          </cell>
          <cell r="F39">
            <v>0</v>
          </cell>
        </row>
      </sheetData>
      <sheetData sheetId="1">
        <row r="76">
          <cell r="C76">
            <v>15656.75814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"/>
      <sheetName val=" Détermination des Seuils"/>
    </sheetNames>
    <sheetDataSet>
      <sheetData sheetId="0">
        <row r="100">
          <cell r="D100">
            <v>-3251.66968</v>
          </cell>
        </row>
      </sheetData>
      <sheetData sheetId="1">
        <row r="18">
          <cell r="B18" t="str">
            <v>EarningsBased</v>
          </cell>
        </row>
        <row r="19">
          <cell r="B19" t="str">
            <v>ActivityBased</v>
          </cell>
        </row>
        <row r="20">
          <cell r="B20" t="str">
            <v>CapitalBased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Main"/>
      <sheetName val="TB1"/>
      <sheetName val="TB2"/>
      <sheetName val="TB3"/>
      <sheetName val="TB4"/>
      <sheetName val="Mapping"/>
      <sheetName val="TB-Clean"/>
      <sheetName val="Settings"/>
      <sheetName val="Ratio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0">
          <cell r="F100">
            <v>0</v>
          </cell>
          <cell r="J100">
            <v>0</v>
          </cell>
          <cell r="N100">
            <v>0</v>
          </cell>
          <cell r="R100">
            <v>0</v>
          </cell>
        </row>
      </sheetData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ylan Akakpo" refreshedDate="45433.498868634262" createdVersion="8" refreshedVersion="8" minRefreshableVersion="3" recordCount="24" xr:uid="{C8432AE6-FCED-4590-B28D-1EE9BC58BBE0}">
  <cacheSource type="worksheet">
    <worksheetSource ref="A1:C25" sheet="1.C - TCD Top 5"/>
  </cacheSource>
  <cacheFields count="3">
    <cacheField name="Source" numFmtId="0">
      <sharedItems count="2">
        <s v="N"/>
        <s v="N-1"/>
      </sharedItems>
    </cacheField>
    <cacheField name="Fournisseur" numFmtId="0">
      <sharedItems count="14">
        <s v="Carrefour Energie"/>
        <s v="EDF"/>
        <s v="Engie"/>
        <s v="TotalEnergies"/>
        <s v="Direct Energie"/>
        <s v="Proxelia"/>
        <s v="Lampiris"/>
        <s v="ekWateur"/>
        <s v="Ilek"/>
        <s v="Mint Energie"/>
        <s v="Sowee"/>
        <s v="Happ-e"/>
        <s v="Bulb"/>
        <s v="Wekiwi"/>
      </sharedItems>
    </cacheField>
    <cacheField name="Solde" numFmtId="0">
      <sharedItems containsSemiMixedTypes="0" containsString="0" containsNumber="1" containsInteger="1" minValue="-312700" maxValue="62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ylan Akakpo" refreshedDate="45434.876887962964" createdVersion="8" refreshedVersion="8" minRefreshableVersion="3" recordCount="10" xr:uid="{0C242802-4BF0-445D-959D-B45EBD433DE6}">
  <cacheSource type="worksheet">
    <worksheetSource ref="A1:C11" sheet="4.C - TCD Top 5 FNP"/>
  </cacheSource>
  <cacheFields count="3">
    <cacheField name="Source" numFmtId="0">
      <sharedItems count="2">
        <s v="N"/>
        <s v="N-1"/>
      </sharedItems>
    </cacheField>
    <cacheField name="Fournisseur" numFmtId="0">
      <sharedItems count="5">
        <s v="Mint Energie"/>
        <s v="Sowee"/>
        <s v="Happ-e"/>
        <s v="Bulb"/>
        <s v="Mazaruso"/>
      </sharedItems>
    </cacheField>
    <cacheField name="Solde" numFmtId="4">
      <sharedItems containsSemiMixedTypes="0" containsString="0" containsNumber="1" minValue="117614.39999999999" maxValue="298934.4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ylan Akakpo" refreshedDate="45434.877148958331" createdVersion="8" refreshedVersion="8" minRefreshableVersion="3" recordCount="10" xr:uid="{05AA06A6-4E6C-4960-A5DA-14F6CFE1C94E}">
  <cacheSource type="worksheet">
    <worksheetSource ref="A1:C11" sheet="5.C - TCD Top 5 CCA"/>
  </cacheSource>
  <cacheFields count="3">
    <cacheField name="Source" numFmtId="0">
      <sharedItems count="2">
        <s v="N"/>
        <s v="N-1"/>
      </sharedItems>
    </cacheField>
    <cacheField name="Fournisseur" numFmtId="0">
      <sharedItems count="5">
        <s v="EDF"/>
        <s v="Engie"/>
        <s v="Proxelia"/>
        <s v="ekWateur"/>
        <s v="Happ-e"/>
      </sharedItems>
    </cacheField>
    <cacheField name="Solde" numFmtId="4">
      <sharedItems containsSemiMixedTypes="0" containsString="0" containsNumber="1" containsInteger="1" minValue="36375" maxValue="1477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n v="-160000"/>
  </r>
  <r>
    <x v="0"/>
    <x v="1"/>
    <n v="-200000"/>
  </r>
  <r>
    <x v="0"/>
    <x v="2"/>
    <n v="-240000"/>
  </r>
  <r>
    <x v="0"/>
    <x v="3"/>
    <n v="-132000"/>
  </r>
  <r>
    <x v="0"/>
    <x v="4"/>
    <n v="-140000"/>
  </r>
  <r>
    <x v="0"/>
    <x v="5"/>
    <n v="-60000"/>
  </r>
  <r>
    <x v="0"/>
    <x v="6"/>
    <n v="-18000"/>
  </r>
  <r>
    <x v="0"/>
    <x v="7"/>
    <n v="-29000"/>
  </r>
  <r>
    <x v="0"/>
    <x v="8"/>
    <n v="-200000"/>
  </r>
  <r>
    <x v="0"/>
    <x v="9"/>
    <n v="-40000"/>
  </r>
  <r>
    <x v="0"/>
    <x v="10"/>
    <n v="-20000"/>
  </r>
  <r>
    <x v="0"/>
    <x v="11"/>
    <n v="10000"/>
  </r>
  <r>
    <x v="0"/>
    <x v="12"/>
    <n v="20000"/>
  </r>
  <r>
    <x v="0"/>
    <x v="13"/>
    <n v="30000"/>
  </r>
  <r>
    <x v="1"/>
    <x v="2"/>
    <n v="-240000"/>
  </r>
  <r>
    <x v="1"/>
    <x v="1"/>
    <n v="-200000"/>
  </r>
  <r>
    <x v="1"/>
    <x v="8"/>
    <n v="-21000"/>
  </r>
  <r>
    <x v="1"/>
    <x v="0"/>
    <n v="-160000"/>
  </r>
  <r>
    <x v="1"/>
    <x v="4"/>
    <n v="-312700"/>
  </r>
  <r>
    <x v="1"/>
    <x v="5"/>
    <n v="-140000"/>
  </r>
  <r>
    <x v="1"/>
    <x v="10"/>
    <n v="-140000"/>
  </r>
  <r>
    <x v="1"/>
    <x v="11"/>
    <n v="38160"/>
  </r>
  <r>
    <x v="1"/>
    <x v="13"/>
    <n v="60000"/>
  </r>
  <r>
    <x v="1"/>
    <x v="7"/>
    <n v="624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237498"/>
  </r>
  <r>
    <x v="0"/>
    <x v="1"/>
    <n v="234597.6"/>
  </r>
  <r>
    <x v="0"/>
    <x v="2"/>
    <n v="117614.39999999999"/>
  </r>
  <r>
    <x v="0"/>
    <x v="3"/>
    <n v="231697.2"/>
  </r>
  <r>
    <x v="0"/>
    <x v="4"/>
    <n v="144796.79999999999"/>
  </r>
  <r>
    <x v="1"/>
    <x v="0"/>
    <n v="186834"/>
  </r>
  <r>
    <x v="1"/>
    <x v="1"/>
    <n v="224200.8"/>
  </r>
  <r>
    <x v="1"/>
    <x v="2"/>
    <n v="149467.20000000001"/>
  </r>
  <r>
    <x v="1"/>
    <x v="3"/>
    <n v="261567.6"/>
  </r>
  <r>
    <x v="1"/>
    <x v="4"/>
    <n v="298934.4000000000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n v="147750"/>
  </r>
  <r>
    <x v="0"/>
    <x v="1"/>
    <n v="123125"/>
  </r>
  <r>
    <x v="0"/>
    <x v="2"/>
    <n v="98500"/>
  </r>
  <r>
    <x v="0"/>
    <x v="3"/>
    <n v="73875"/>
  </r>
  <r>
    <x v="0"/>
    <x v="4"/>
    <n v="147750"/>
  </r>
  <r>
    <x v="1"/>
    <x v="0"/>
    <n v="72750"/>
  </r>
  <r>
    <x v="1"/>
    <x v="1"/>
    <n v="60625"/>
  </r>
  <r>
    <x v="1"/>
    <x v="2"/>
    <n v="48500"/>
  </r>
  <r>
    <x v="1"/>
    <x v="3"/>
    <n v="36375"/>
  </r>
  <r>
    <x v="1"/>
    <x v="4"/>
    <n v="72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CF2815-E696-4BB9-925D-D47F8EF2B622}" name="PivotTable2" cacheId="4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:H17" firstHeaderRow="1" firstDataRow="2" firstDataCol="1"/>
  <pivotFields count="3">
    <pivotField axis="axisCol" showAll="0">
      <items count="3">
        <item x="0"/>
        <item x="1"/>
        <item t="default"/>
      </items>
    </pivotField>
    <pivotField axis="axisRow" showAll="0" sortType="ascending">
      <items count="15">
        <item x="12"/>
        <item x="0"/>
        <item x="4"/>
        <item x="1"/>
        <item x="7"/>
        <item x="2"/>
        <item x="11"/>
        <item x="8"/>
        <item x="6"/>
        <item x="9"/>
        <item x="5"/>
        <item x="10"/>
        <item x="3"/>
        <item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15">
    <i>
      <x v="5"/>
    </i>
    <i>
      <x v="2"/>
    </i>
    <i>
      <x v="3"/>
    </i>
    <i>
      <x v="1"/>
    </i>
    <i>
      <x v="7"/>
    </i>
    <i>
      <x v="10"/>
    </i>
    <i>
      <x v="11"/>
    </i>
    <i>
      <x v="12"/>
    </i>
    <i>
      <x v="9"/>
    </i>
    <i>
      <x v="8"/>
    </i>
    <i>
      <x/>
    </i>
    <i>
      <x v="4"/>
    </i>
    <i>
      <x v="6"/>
    </i>
    <i>
      <x v="13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olde" fld="2" baseField="0" baseItem="0" numFmtId="3"/>
  </dataFields>
  <formats count="26">
    <format dxfId="75">
      <pivotArea type="all" dataOnly="0" outline="0" fieldPosition="0"/>
    </format>
    <format dxfId="74">
      <pivotArea outline="0" collapsedLevelsAreSubtotals="1" fieldPosition="0"/>
    </format>
    <format dxfId="73">
      <pivotArea type="origin" dataOnly="0" labelOnly="1" outline="0" fieldPosition="0"/>
    </format>
    <format dxfId="72">
      <pivotArea field="0" type="button" dataOnly="0" labelOnly="1" outline="0" axis="axisCol" fieldPosition="0"/>
    </format>
    <format dxfId="71">
      <pivotArea type="topRight" dataOnly="0" labelOnly="1" outline="0" fieldPosition="0"/>
    </format>
    <format dxfId="70">
      <pivotArea field="1" type="button" dataOnly="0" labelOnly="1" outline="0" axis="axisRow" fieldPosition="0"/>
    </format>
    <format dxfId="69">
      <pivotArea dataOnly="0" labelOnly="1" fieldPosition="0">
        <references count="1">
          <reference field="1" count="0"/>
        </references>
      </pivotArea>
    </format>
    <format dxfId="68">
      <pivotArea dataOnly="0" labelOnly="1" grandRow="1" outline="0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dataOnly="0" labelOnly="1" grandCol="1" outline="0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origin" dataOnly="0" labelOnly="1" outline="0" fieldPosition="0"/>
    </format>
    <format dxfId="62">
      <pivotArea field="0" type="button" dataOnly="0" labelOnly="1" outline="0" axis="axisCol" fieldPosition="0"/>
    </format>
    <format dxfId="61">
      <pivotArea type="topRight" dataOnly="0" labelOnly="1" outline="0" fieldPosition="0"/>
    </format>
    <format dxfId="60">
      <pivotArea field="1" type="button" dataOnly="0" labelOnly="1" outline="0" axis="axisRow" fieldPosition="0"/>
    </format>
    <format dxfId="59">
      <pivotArea dataOnly="0" labelOnly="1" fieldPosition="0">
        <references count="1">
          <reference field="1" count="0"/>
        </references>
      </pivotArea>
    </format>
    <format dxfId="58">
      <pivotArea dataOnly="0" labelOnly="1" grandRow="1" outline="0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Col="1" outline="0" fieldPosition="0"/>
    </format>
    <format dxfId="55">
      <pivotArea grandRow="1" outline="0" collapsedLevelsAreSubtotals="1" fieldPosition="0"/>
    </format>
    <format dxfId="54">
      <pivotArea outline="0" collapsedLevelsAreSubtotals="1" fieldPosition="0"/>
    </format>
    <format dxfId="53">
      <pivotArea field="0" type="button" dataOnly="0" labelOnly="1" outline="0" axis="axisCol" fieldPosition="0"/>
    </format>
    <format dxfId="52">
      <pivotArea type="topRight" dataOnly="0" labelOnly="1" outline="0" fieldPosition="0"/>
    </format>
    <format dxfId="51">
      <pivotArea dataOnly="0" labelOnly="1" fieldPosition="0">
        <references count="1">
          <reference field="0" count="0"/>
        </references>
      </pivotArea>
    </format>
    <format dxfId="5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490A73-646D-42DE-8CD3-BF7C12C0BEEE}" name="PivotTable3" cacheId="4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:H8" firstHeaderRow="1" firstDataRow="2" firstDataCol="1"/>
  <pivotFields count="3">
    <pivotField axis="axisCol" showAll="0">
      <items count="3">
        <item x="0"/>
        <item x="1"/>
        <item t="default"/>
      </items>
    </pivotField>
    <pivotField axis="axisRow" showAll="0" sortType="descending">
      <items count="6">
        <item x="1"/>
        <item x="0"/>
        <item x="4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4" showAll="0"/>
  </pivotFields>
  <rowFields count="1">
    <field x="1"/>
  </rowFields>
  <rowItems count="6">
    <i>
      <x v="4"/>
    </i>
    <i>
      <x/>
    </i>
    <i>
      <x v="2"/>
    </i>
    <i>
      <x v="1"/>
    </i>
    <i>
      <x v="3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olde" fld="2" baseField="0" baseItem="0" numFmtId="4"/>
  </dataFields>
  <formats count="25">
    <format dxfId="49">
      <pivotArea outline="0" collapsedLevelsAreSubtotals="1" fieldPosition="0"/>
    </format>
    <format dxfId="48">
      <pivotArea field="0" type="button" dataOnly="0" labelOnly="1" outline="0" axis="axisCol" fieldPosition="0"/>
    </format>
    <format dxfId="47">
      <pivotArea type="topRight" dataOnly="0" labelOnly="1" outline="0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Col="1" outline="0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0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1" type="button" dataOnly="0" labelOnly="1" outline="0" axis="axisRow" fieldPosition="0"/>
    </format>
    <format dxfId="38">
      <pivotArea dataOnly="0" labelOnly="1" fieldPosition="0">
        <references count="1">
          <reference field="1" count="0"/>
        </references>
      </pivotArea>
    </format>
    <format dxfId="37">
      <pivotArea dataOnly="0" labelOnly="1" grandRow="1" outline="0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Col="1" outline="0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0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" type="button" dataOnly="0" labelOnly="1" outline="0" axis="axisRow" fieldPosition="0"/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F1D89F-890E-4B1B-9362-D00CA2917532}" name="PivotTable3" cacheId="4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1:H8" firstHeaderRow="1" firstDataRow="2" firstDataCol="1"/>
  <pivotFields count="3">
    <pivotField axis="axisCol" showAll="0">
      <items count="3">
        <item x="0"/>
        <item x="1"/>
        <item t="default"/>
      </items>
    </pivotField>
    <pivotField axis="axisRow" showAll="0" sortType="descending">
      <items count="6">
        <item x="4"/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4" showAll="0"/>
  </pivotFields>
  <rowFields count="1">
    <field x="1"/>
  </rowFields>
  <rowItems count="6">
    <i>
      <x v="1"/>
    </i>
    <i>
      <x/>
    </i>
    <i>
      <x v="2"/>
    </i>
    <i>
      <x v="3"/>
    </i>
    <i>
      <x v="4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Solde" fld="2" baseField="0" baseItem="0" numFmtId="4"/>
  </dataFields>
  <formats count="25">
    <format dxfId="24">
      <pivotArea outline="0" collapsedLevelsAreSubtotals="1" fieldPosition="0"/>
    </format>
    <format dxfId="23">
      <pivotArea field="0" type="button" dataOnly="0" labelOnly="1" outline="0" axis="axisCol" fieldPosition="0"/>
    </format>
    <format dxfId="22">
      <pivotArea type="topRight" dataOnly="0" labelOnly="1" outline="0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Col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0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0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A994E-90CE-4DBA-A8F4-E4B5AF7FF14C}">
  <sheetPr>
    <tabColor theme="4" tint="0.79998168889431442"/>
    <pageSetUpPr fitToPage="1"/>
  </sheetPr>
  <dimension ref="B1:I50"/>
  <sheetViews>
    <sheetView showGridLines="0" tabSelected="1" zoomScale="150" zoomScaleNormal="142" workbookViewId="0">
      <selection activeCell="B10" sqref="B10"/>
    </sheetView>
  </sheetViews>
  <sheetFormatPr baseColWidth="10" defaultColWidth="9" defaultRowHeight="12"/>
  <cols>
    <col min="1" max="1" width="4.16406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2:8" s="18" customFormat="1" ht="11.5" customHeight="1">
      <c r="B1" s="14"/>
      <c r="C1" s="15"/>
      <c r="D1" s="15"/>
      <c r="E1" s="16"/>
      <c r="F1" s="16"/>
      <c r="G1" s="16"/>
      <c r="H1" s="17"/>
    </row>
    <row r="2" spans="2:8" s="18" customFormat="1" ht="11.5" customHeight="1">
      <c r="B2" s="20"/>
      <c r="C2" s="21"/>
      <c r="D2" s="21"/>
      <c r="E2" s="22"/>
      <c r="F2" s="22"/>
      <c r="G2" s="22"/>
      <c r="H2" s="23"/>
    </row>
    <row r="3" spans="2:8" s="18" customFormat="1" ht="11.5" customHeight="1">
      <c r="B3" s="25" t="s">
        <v>32</v>
      </c>
      <c r="C3" s="26"/>
      <c r="D3" s="26"/>
      <c r="E3" s="22"/>
      <c r="F3" s="22"/>
      <c r="G3" s="22"/>
      <c r="H3" s="23"/>
    </row>
    <row r="4" spans="2:8" s="18" customFormat="1" ht="11.5" customHeight="1">
      <c r="B4" s="28" t="s">
        <v>325</v>
      </c>
      <c r="C4" s="29"/>
      <c r="D4" s="30"/>
      <c r="E4" s="31"/>
      <c r="F4" s="31"/>
      <c r="G4" s="31"/>
      <c r="H4" s="32"/>
    </row>
    <row r="5" spans="2:8" s="18" customFormat="1" ht="11.5" customHeight="1">
      <c r="B5" s="34"/>
      <c r="C5" s="30"/>
      <c r="D5" s="30"/>
      <c r="E5" s="35"/>
      <c r="F5" s="35"/>
      <c r="G5" s="35"/>
      <c r="H5" s="36"/>
    </row>
    <row r="6" spans="2:8" s="18" customFormat="1" ht="11.5" customHeight="1">
      <c r="B6" s="38"/>
      <c r="C6" s="39"/>
      <c r="D6" s="39"/>
      <c r="E6" s="40"/>
      <c r="F6" s="40"/>
      <c r="G6" s="40"/>
      <c r="H6" s="41"/>
    </row>
    <row r="8" spans="2:8">
      <c r="B8" s="93" t="s">
        <v>352</v>
      </c>
    </row>
    <row r="9" spans="2:8">
      <c r="B9" s="93"/>
    </row>
    <row r="10" spans="2:8">
      <c r="B10" s="108" t="s">
        <v>353</v>
      </c>
    </row>
    <row r="11" spans="2:8">
      <c r="B11" s="108" t="s">
        <v>356</v>
      </c>
    </row>
    <row r="13" spans="2:8" s="10" customFormat="1">
      <c r="B13" s="93" t="s">
        <v>326</v>
      </c>
      <c r="C13" s="9"/>
      <c r="D13" s="9"/>
      <c r="E13" s="8"/>
      <c r="F13" s="8"/>
      <c r="G13" s="8"/>
    </row>
    <row r="14" spans="2:8">
      <c r="B14" s="92"/>
    </row>
    <row r="15" spans="2:8" s="10" customFormat="1">
      <c r="B15" s="108" t="s">
        <v>327</v>
      </c>
      <c r="C15" s="9"/>
      <c r="D15" s="9"/>
      <c r="E15" s="8"/>
      <c r="F15" s="8"/>
      <c r="G15" s="8"/>
    </row>
    <row r="16" spans="2:8" s="10" customFormat="1">
      <c r="B16" s="108" t="s">
        <v>328</v>
      </c>
      <c r="C16" s="9"/>
      <c r="D16" s="9"/>
      <c r="E16" s="8"/>
      <c r="F16" s="8"/>
      <c r="G16" s="8"/>
    </row>
    <row r="17" spans="2:9" s="9" customFormat="1">
      <c r="B17" s="108" t="s">
        <v>329</v>
      </c>
      <c r="E17" s="8"/>
      <c r="F17" s="8"/>
      <c r="G17" s="8"/>
      <c r="H17" s="10"/>
      <c r="I17" s="10"/>
    </row>
    <row r="18" spans="2:9">
      <c r="B18" s="108" t="s">
        <v>330</v>
      </c>
    </row>
    <row r="20" spans="2:9" s="10" customFormat="1">
      <c r="B20" s="93" t="s">
        <v>331</v>
      </c>
      <c r="C20" s="9"/>
      <c r="D20" s="9"/>
      <c r="E20" s="8"/>
      <c r="F20" s="8"/>
      <c r="G20" s="8"/>
    </row>
    <row r="22" spans="2:9">
      <c r="B22" s="108" t="s">
        <v>333</v>
      </c>
    </row>
    <row r="23" spans="2:9">
      <c r="B23" s="108" t="s">
        <v>334</v>
      </c>
    </row>
    <row r="24" spans="2:9">
      <c r="B24" s="108" t="s">
        <v>332</v>
      </c>
    </row>
    <row r="26" spans="2:9" s="10" customFormat="1">
      <c r="B26" s="93" t="s">
        <v>335</v>
      </c>
      <c r="C26" s="9"/>
      <c r="D26" s="9"/>
      <c r="E26" s="8"/>
      <c r="F26" s="8"/>
      <c r="G26" s="8"/>
    </row>
    <row r="28" spans="2:9">
      <c r="B28" s="108" t="s">
        <v>338</v>
      </c>
    </row>
    <row r="29" spans="2:9">
      <c r="B29" s="108" t="s">
        <v>339</v>
      </c>
    </row>
    <row r="30" spans="2:9">
      <c r="B30" s="108" t="s">
        <v>332</v>
      </c>
    </row>
    <row r="31" spans="2:9">
      <c r="B31" s="108" t="s">
        <v>336</v>
      </c>
    </row>
    <row r="32" spans="2:9">
      <c r="B32" s="108" t="s">
        <v>349</v>
      </c>
    </row>
    <row r="34" spans="2:9" s="10" customFormat="1">
      <c r="B34" s="93" t="s">
        <v>340</v>
      </c>
      <c r="C34" s="9"/>
      <c r="D34" s="9"/>
      <c r="E34" s="8"/>
      <c r="F34" s="8"/>
      <c r="G34" s="8"/>
    </row>
    <row r="36" spans="2:9" s="10" customFormat="1">
      <c r="B36" s="108" t="s">
        <v>341</v>
      </c>
      <c r="C36" s="9"/>
      <c r="D36" s="9"/>
      <c r="E36" s="8"/>
      <c r="F36" s="8"/>
      <c r="G36" s="8"/>
    </row>
    <row r="37" spans="2:9" s="9" customFormat="1">
      <c r="B37" s="108" t="s">
        <v>342</v>
      </c>
      <c r="E37" s="8"/>
      <c r="F37" s="8"/>
      <c r="G37" s="8"/>
      <c r="H37" s="10"/>
      <c r="I37" s="10"/>
    </row>
    <row r="38" spans="2:9">
      <c r="B38" s="108" t="s">
        <v>347</v>
      </c>
    </row>
    <row r="39" spans="2:9">
      <c r="B39" s="108" t="s">
        <v>332</v>
      </c>
    </row>
    <row r="40" spans="2:9">
      <c r="B40" s="108" t="s">
        <v>350</v>
      </c>
    </row>
    <row r="41" spans="2:9">
      <c r="B41" s="108" t="s">
        <v>357</v>
      </c>
    </row>
    <row r="43" spans="2:9" s="10" customFormat="1">
      <c r="B43" s="93" t="s">
        <v>343</v>
      </c>
      <c r="C43" s="9"/>
      <c r="D43" s="9"/>
      <c r="E43" s="8"/>
      <c r="F43" s="8"/>
      <c r="G43" s="8"/>
    </row>
    <row r="45" spans="2:9" s="10" customFormat="1">
      <c r="B45" s="108" t="s">
        <v>344</v>
      </c>
      <c r="C45" s="9"/>
      <c r="D45" s="9"/>
      <c r="E45" s="8"/>
      <c r="F45" s="8"/>
      <c r="G45" s="8"/>
    </row>
    <row r="46" spans="2:9" s="9" customFormat="1">
      <c r="B46" s="108" t="s">
        <v>345</v>
      </c>
      <c r="E46" s="8"/>
      <c r="F46" s="8"/>
      <c r="G46" s="8"/>
      <c r="H46" s="10"/>
      <c r="I46" s="10"/>
    </row>
    <row r="47" spans="2:9">
      <c r="B47" s="108" t="s">
        <v>346</v>
      </c>
    </row>
    <row r="48" spans="2:9">
      <c r="B48" s="108" t="s">
        <v>332</v>
      </c>
    </row>
    <row r="49" spans="2:2">
      <c r="B49" s="108" t="s">
        <v>351</v>
      </c>
    </row>
    <row r="50" spans="2:2">
      <c r="B50" s="108" t="s">
        <v>358</v>
      </c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6E82-59B5-47B7-B014-DE01B4F48B9F}">
  <sheetPr>
    <tabColor rgb="FF00B050"/>
  </sheetPr>
  <dimension ref="B2:L65"/>
  <sheetViews>
    <sheetView showGridLines="0" zoomScale="125" workbookViewId="0">
      <selection activeCell="J53" sqref="J53"/>
    </sheetView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3" width="23.83203125" style="11" customWidth="1"/>
    <col min="4" max="4" width="42.5" style="11" customWidth="1"/>
    <col min="5" max="7" width="14.83203125" style="11" customWidth="1"/>
    <col min="8" max="8" width="15" style="11" customWidth="1"/>
    <col min="9" max="9" width="19.5" style="11" customWidth="1"/>
    <col min="10" max="10" width="21" style="11" customWidth="1"/>
    <col min="11" max="11" width="59.66406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13</v>
      </c>
    </row>
    <row r="3" spans="2:10" s="18" customFormat="1" ht="11.5" customHeight="1">
      <c r="B3" s="19" t="s">
        <v>11</v>
      </c>
      <c r="C3" s="20"/>
      <c r="D3" s="21"/>
      <c r="E3" s="21"/>
      <c r="F3" s="22"/>
      <c r="G3" s="22"/>
      <c r="H3" s="22"/>
      <c r="I3" s="23"/>
      <c r="J3" s="51">
        <f>'0. Leads &amp; seuils - Frs'!I2</f>
        <v>2000</v>
      </c>
    </row>
    <row r="4" spans="2:10" s="18" customFormat="1" ht="11.5" customHeight="1">
      <c r="B4" s="24" t="s">
        <v>1</v>
      </c>
      <c r="C4" s="25" t="s">
        <v>32</v>
      </c>
      <c r="D4" s="26"/>
      <c r="E4" s="26"/>
      <c r="F4" s="22"/>
      <c r="G4" s="22"/>
      <c r="H4" s="22"/>
      <c r="I4" s="23"/>
      <c r="J4" s="24" t="s">
        <v>14</v>
      </c>
    </row>
    <row r="5" spans="2:10" s="18" customFormat="1" ht="11.5" customHeight="1">
      <c r="B5" s="27" t="s">
        <v>12</v>
      </c>
      <c r="C5" s="28" t="s">
        <v>100</v>
      </c>
      <c r="D5" s="29"/>
      <c r="E5" s="30"/>
      <c r="F5" s="31"/>
      <c r="G5" s="31"/>
      <c r="H5" s="31"/>
      <c r="I5" s="32"/>
      <c r="J5" s="51">
        <f>'0. Leads &amp; seuils - Frs'!I3</f>
        <v>500</v>
      </c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15</v>
      </c>
    </row>
    <row r="7" spans="2:10" s="18" customFormat="1" ht="11.5" customHeight="1">
      <c r="B7" s="37" t="s">
        <v>3</v>
      </c>
      <c r="C7" s="38"/>
      <c r="D7" s="39"/>
      <c r="E7" s="39"/>
      <c r="F7" s="40"/>
      <c r="G7" s="40"/>
      <c r="H7" s="40"/>
      <c r="I7" s="41"/>
      <c r="J7" s="52">
        <f>'0. Leads &amp; seuils - Frs'!I4</f>
        <v>100</v>
      </c>
    </row>
    <row r="9" spans="2:10" ht="15" thickBot="1"/>
    <row r="10" spans="2:10" ht="16" thickTop="1" thickBot="1">
      <c r="B10" s="56" t="s">
        <v>16</v>
      </c>
      <c r="C10" s="43"/>
      <c r="D10" s="43"/>
    </row>
    <row r="11" spans="2:10" ht="15" thickTop="1"/>
    <row r="12" spans="2:10">
      <c r="B12" s="12" t="s">
        <v>18</v>
      </c>
    </row>
    <row r="13" spans="2:10">
      <c r="B13" s="42" t="s">
        <v>359</v>
      </c>
    </row>
    <row r="15" spans="2:10">
      <c r="B15" s="12" t="s">
        <v>19</v>
      </c>
    </row>
    <row r="16" spans="2:10">
      <c r="B16" s="42" t="s">
        <v>34</v>
      </c>
    </row>
    <row r="17" spans="2:12">
      <c r="B17" s="42" t="s">
        <v>35</v>
      </c>
    </row>
    <row r="18" spans="2:12">
      <c r="B18" s="42"/>
    </row>
    <row r="19" spans="2:12" ht="15" thickBot="1"/>
    <row r="20" spans="2:12" ht="16" thickTop="1" thickBot="1">
      <c r="B20" s="56" t="s">
        <v>17</v>
      </c>
      <c r="C20" s="43"/>
      <c r="D20" s="43"/>
    </row>
    <row r="21" spans="2:12" ht="15" thickTop="1"/>
    <row r="22" spans="2:12">
      <c r="B22" s="12" t="s">
        <v>223</v>
      </c>
    </row>
    <row r="23" spans="2:12">
      <c r="B23" s="12"/>
    </row>
    <row r="24" spans="2:12">
      <c r="B24" s="11" t="s">
        <v>224</v>
      </c>
    </row>
    <row r="25" spans="2:12">
      <c r="B25" s="42" t="s">
        <v>225</v>
      </c>
    </row>
    <row r="26" spans="2:12">
      <c r="B26" s="42" t="s">
        <v>233</v>
      </c>
    </row>
    <row r="27" spans="2:12">
      <c r="B27" s="42" t="s">
        <v>234</v>
      </c>
    </row>
    <row r="28" spans="2:12">
      <c r="B28" s="42" t="s">
        <v>251</v>
      </c>
    </row>
    <row r="29" spans="2:12">
      <c r="B29" s="12"/>
    </row>
    <row r="30" spans="2:12">
      <c r="B30" s="12"/>
    </row>
    <row r="31" spans="2:12" ht="14.5" customHeight="1">
      <c r="B31" s="175" t="s">
        <v>226</v>
      </c>
      <c r="C31" s="177"/>
      <c r="D31" s="177"/>
      <c r="E31" s="177"/>
      <c r="F31" s="176"/>
    </row>
    <row r="32" spans="2:12">
      <c r="B32" s="44" t="s">
        <v>106</v>
      </c>
      <c r="C32" s="44" t="s">
        <v>4</v>
      </c>
      <c r="D32" s="44" t="s">
        <v>101</v>
      </c>
      <c r="E32" s="44" t="s">
        <v>102</v>
      </c>
      <c r="F32" s="44" t="s">
        <v>103</v>
      </c>
      <c r="G32" s="44" t="s">
        <v>238</v>
      </c>
      <c r="H32" s="44" t="s">
        <v>239</v>
      </c>
      <c r="I32" s="44" t="s">
        <v>20</v>
      </c>
      <c r="J32" s="44" t="s">
        <v>240</v>
      </c>
      <c r="K32" s="44" t="s">
        <v>229</v>
      </c>
      <c r="L32" s="44" t="s">
        <v>230</v>
      </c>
    </row>
    <row r="33" spans="2:12">
      <c r="B33" s="73" t="s">
        <v>138</v>
      </c>
      <c r="C33" s="73">
        <v>603</v>
      </c>
      <c r="D33" s="63" t="s">
        <v>109</v>
      </c>
      <c r="E33" s="64">
        <v>492311.2</v>
      </c>
      <c r="F33" s="64"/>
      <c r="G33" s="126">
        <v>214021</v>
      </c>
      <c r="H33" s="64">
        <v>492311.2</v>
      </c>
      <c r="I33" s="64">
        <f>E33-H33</f>
        <v>0</v>
      </c>
      <c r="J33" s="161" t="s">
        <v>138</v>
      </c>
      <c r="K33" s="63" t="s">
        <v>242</v>
      </c>
      <c r="L33" s="127" t="s">
        <v>241</v>
      </c>
    </row>
    <row r="34" spans="2:12">
      <c r="B34" s="73" t="s">
        <v>154</v>
      </c>
      <c r="C34" s="73">
        <v>605</v>
      </c>
      <c r="D34" s="63" t="s">
        <v>123</v>
      </c>
      <c r="E34" s="64">
        <v>400093.6</v>
      </c>
      <c r="F34" s="64"/>
      <c r="G34" s="126">
        <v>123457</v>
      </c>
      <c r="H34" s="64">
        <v>400093.6</v>
      </c>
      <c r="I34" s="64">
        <f t="shared" ref="I34:I37" si="0">E34-H34</f>
        <v>0</v>
      </c>
      <c r="J34" s="161" t="s">
        <v>154</v>
      </c>
      <c r="K34" s="63" t="s">
        <v>242</v>
      </c>
      <c r="L34" s="127" t="s">
        <v>241</v>
      </c>
    </row>
    <row r="35" spans="2:12">
      <c r="B35" s="73" t="s">
        <v>150</v>
      </c>
      <c r="C35" s="73">
        <v>606</v>
      </c>
      <c r="D35" s="63" t="s">
        <v>112</v>
      </c>
      <c r="E35" s="64">
        <v>180000</v>
      </c>
      <c r="F35" s="64"/>
      <c r="G35" s="126">
        <v>789123</v>
      </c>
      <c r="H35" s="64">
        <v>180000</v>
      </c>
      <c r="I35" s="64">
        <f t="shared" si="0"/>
        <v>0</v>
      </c>
      <c r="J35" s="161" t="s">
        <v>134</v>
      </c>
      <c r="K35" s="63" t="s">
        <v>242</v>
      </c>
      <c r="L35" s="127" t="s">
        <v>241</v>
      </c>
    </row>
    <row r="36" spans="2:12" s="134" customFormat="1" ht="30">
      <c r="B36" s="128" t="s">
        <v>154</v>
      </c>
      <c r="C36" s="128">
        <v>610</v>
      </c>
      <c r="D36" s="129" t="s">
        <v>116</v>
      </c>
      <c r="E36" s="130">
        <v>35614.400000000001</v>
      </c>
      <c r="F36" s="130"/>
      <c r="G36" s="131">
        <v>456789</v>
      </c>
      <c r="H36" s="130">
        <v>28109</v>
      </c>
      <c r="I36" s="130">
        <f t="shared" si="0"/>
        <v>7505.4000000000015</v>
      </c>
      <c r="J36" s="160" t="s">
        <v>243</v>
      </c>
      <c r="K36" s="132" t="s">
        <v>244</v>
      </c>
      <c r="L36" s="162" t="s">
        <v>363</v>
      </c>
    </row>
    <row r="37" spans="2:12">
      <c r="B37" s="73" t="s">
        <v>362</v>
      </c>
      <c r="C37" s="73">
        <v>604</v>
      </c>
      <c r="D37" s="63" t="s">
        <v>110</v>
      </c>
      <c r="E37" s="64">
        <v>22596</v>
      </c>
      <c r="F37" s="64"/>
      <c r="G37" s="126">
        <v>604214</v>
      </c>
      <c r="H37" s="64">
        <v>22596</v>
      </c>
      <c r="I37" s="64">
        <f t="shared" si="0"/>
        <v>0</v>
      </c>
      <c r="J37" s="161" t="s">
        <v>142</v>
      </c>
      <c r="K37" s="63" t="s">
        <v>242</v>
      </c>
      <c r="L37" s="133" t="s">
        <v>241</v>
      </c>
    </row>
    <row r="38" spans="2:12">
      <c r="B38" s="45"/>
      <c r="C38" s="45"/>
      <c r="D38" s="45"/>
      <c r="E38" s="53"/>
      <c r="F38" s="53"/>
      <c r="G38" s="53"/>
      <c r="H38" s="53"/>
      <c r="I38" s="45"/>
      <c r="J38" s="45"/>
      <c r="K38" s="45"/>
      <c r="L38" s="45"/>
    </row>
    <row r="39" spans="2:12">
      <c r="B39" s="12"/>
    </row>
    <row r="40" spans="2:12">
      <c r="B40" s="12"/>
    </row>
    <row r="41" spans="2:12">
      <c r="B41" s="12" t="s">
        <v>236</v>
      </c>
    </row>
    <row r="42" spans="2:12">
      <c r="B42" s="12"/>
    </row>
    <row r="43" spans="2:12">
      <c r="B43" s="11" t="s">
        <v>224</v>
      </c>
    </row>
    <row r="44" spans="2:12">
      <c r="B44" s="42" t="s">
        <v>237</v>
      </c>
    </row>
    <row r="45" spans="2:12">
      <c r="B45" s="42" t="s">
        <v>233</v>
      </c>
    </row>
    <row r="46" spans="2:12">
      <c r="B46" s="42" t="s">
        <v>234</v>
      </c>
    </row>
    <row r="47" spans="2:12">
      <c r="B47" s="42" t="s">
        <v>252</v>
      </c>
    </row>
    <row r="48" spans="2:12">
      <c r="B48" s="12"/>
    </row>
    <row r="49" spans="2:12">
      <c r="B49" s="12"/>
    </row>
    <row r="50" spans="2:12" ht="14.5" customHeight="1">
      <c r="B50" s="175" t="s">
        <v>226</v>
      </c>
      <c r="C50" s="177"/>
      <c r="D50" s="177"/>
      <c r="E50" s="177"/>
      <c r="F50" s="176"/>
    </row>
    <row r="51" spans="2:12">
      <c r="B51" s="44" t="s">
        <v>106</v>
      </c>
      <c r="C51" s="44" t="s">
        <v>4</v>
      </c>
      <c r="D51" s="44" t="s">
        <v>101</v>
      </c>
      <c r="E51" s="44" t="s">
        <v>102</v>
      </c>
      <c r="F51" s="44" t="s">
        <v>103</v>
      </c>
      <c r="G51" s="44" t="s">
        <v>231</v>
      </c>
      <c r="H51" s="44" t="s">
        <v>227</v>
      </c>
      <c r="I51" s="44" t="s">
        <v>20</v>
      </c>
      <c r="J51" s="44" t="s">
        <v>228</v>
      </c>
      <c r="K51" s="44" t="s">
        <v>229</v>
      </c>
      <c r="L51" s="44" t="s">
        <v>230</v>
      </c>
    </row>
    <row r="52" spans="2:12">
      <c r="B52" s="73" t="s">
        <v>168</v>
      </c>
      <c r="C52" s="73">
        <v>606</v>
      </c>
      <c r="D52" s="63" t="s">
        <v>169</v>
      </c>
      <c r="E52" s="64">
        <v>190000</v>
      </c>
      <c r="F52" s="64"/>
      <c r="G52" s="126">
        <v>120606</v>
      </c>
      <c r="H52" s="64">
        <v>190000</v>
      </c>
      <c r="I52" s="64">
        <f>E52-H52</f>
        <v>0</v>
      </c>
      <c r="J52" s="160" t="s">
        <v>160</v>
      </c>
      <c r="K52" s="63" t="s">
        <v>245</v>
      </c>
      <c r="L52" s="127" t="s">
        <v>241</v>
      </c>
    </row>
    <row r="53" spans="2:12" s="134" customFormat="1" ht="30">
      <c r="B53" s="128" t="s">
        <v>185</v>
      </c>
      <c r="C53" s="128">
        <v>607</v>
      </c>
      <c r="D53" s="129" t="s">
        <v>214</v>
      </c>
      <c r="E53" s="130">
        <v>102567.89</v>
      </c>
      <c r="F53" s="130"/>
      <c r="G53" s="131">
        <v>124092</v>
      </c>
      <c r="H53" s="130">
        <v>2500</v>
      </c>
      <c r="I53" s="130">
        <f t="shared" ref="I53:I56" si="1">E53-H53</f>
        <v>100067.89</v>
      </c>
      <c r="J53" s="160" t="s">
        <v>183</v>
      </c>
      <c r="K53" s="132" t="s">
        <v>246</v>
      </c>
      <c r="L53" s="135" t="s">
        <v>247</v>
      </c>
    </row>
    <row r="54" spans="2:12">
      <c r="B54" s="73" t="s">
        <v>170</v>
      </c>
      <c r="C54" s="73">
        <v>607</v>
      </c>
      <c r="D54" s="63" t="s">
        <v>171</v>
      </c>
      <c r="E54" s="64">
        <v>102500.45</v>
      </c>
      <c r="F54" s="64"/>
      <c r="G54" s="126">
        <v>103911</v>
      </c>
      <c r="H54" s="64">
        <v>102500</v>
      </c>
      <c r="I54" s="64">
        <f t="shared" si="1"/>
        <v>0.44999999999708962</v>
      </c>
      <c r="J54" s="160" t="s">
        <v>145</v>
      </c>
      <c r="K54" s="63" t="s">
        <v>248</v>
      </c>
      <c r="L54" s="135" t="s">
        <v>247</v>
      </c>
    </row>
    <row r="55" spans="2:12">
      <c r="B55" s="73" t="s">
        <v>176</v>
      </c>
      <c r="C55" s="73">
        <v>607</v>
      </c>
      <c r="D55" s="63" t="s">
        <v>193</v>
      </c>
      <c r="E55" s="130">
        <v>32000.12</v>
      </c>
      <c r="F55" s="130"/>
      <c r="G55" s="131">
        <v>785412</v>
      </c>
      <c r="H55" s="130">
        <v>32000.12</v>
      </c>
      <c r="I55" s="130">
        <f t="shared" si="1"/>
        <v>0</v>
      </c>
      <c r="J55" s="160" t="s">
        <v>176</v>
      </c>
      <c r="K55" s="63" t="s">
        <v>245</v>
      </c>
      <c r="L55" s="127" t="s">
        <v>241</v>
      </c>
    </row>
    <row r="56" spans="2:12">
      <c r="B56" s="73" t="s">
        <v>180</v>
      </c>
      <c r="C56" s="73">
        <v>611</v>
      </c>
      <c r="D56" s="63" t="s">
        <v>200</v>
      </c>
      <c r="E56" s="64">
        <v>23890.67</v>
      </c>
      <c r="F56" s="64"/>
      <c r="G56" s="126">
        <v>130611</v>
      </c>
      <c r="H56" s="64">
        <v>23890.67</v>
      </c>
      <c r="I56" s="64">
        <f t="shared" si="1"/>
        <v>0</v>
      </c>
      <c r="J56" s="160" t="s">
        <v>176</v>
      </c>
      <c r="K56" s="63" t="s">
        <v>245</v>
      </c>
      <c r="L56" s="127" t="s">
        <v>241</v>
      </c>
    </row>
    <row r="57" spans="2:12">
      <c r="B57" s="45"/>
      <c r="C57" s="45"/>
      <c r="D57" s="45"/>
      <c r="E57" s="53"/>
      <c r="F57" s="53"/>
      <c r="G57" s="53"/>
      <c r="H57" s="53"/>
      <c r="I57" s="45"/>
      <c r="J57" s="45"/>
      <c r="K57" s="45"/>
      <c r="L57" s="45"/>
    </row>
    <row r="58" spans="2:12">
      <c r="B58" s="12"/>
    </row>
    <row r="59" spans="2:12" s="77" customFormat="1">
      <c r="B59" s="96"/>
      <c r="C59" s="96"/>
      <c r="D59" s="96"/>
      <c r="E59" s="96"/>
      <c r="F59" s="96"/>
      <c r="G59" s="96"/>
    </row>
    <row r="60" spans="2:12" s="76" customFormat="1">
      <c r="B60" s="136" t="s">
        <v>249</v>
      </c>
      <c r="C60" s="80"/>
      <c r="D60" s="80"/>
      <c r="E60" s="80"/>
      <c r="F60" s="81"/>
    </row>
    <row r="61" spans="2:12" s="76" customFormat="1">
      <c r="B61" s="55"/>
      <c r="C61" s="80"/>
      <c r="D61" s="80"/>
      <c r="E61" s="80"/>
      <c r="F61" s="81"/>
    </row>
    <row r="62" spans="2:12" ht="15" thickBot="1"/>
    <row r="63" spans="2:12" ht="15" thickBot="1">
      <c r="B63" s="56" t="s">
        <v>26</v>
      </c>
      <c r="C63" s="43"/>
      <c r="D63" s="43"/>
    </row>
    <row r="64" spans="2:12" ht="15" thickTop="1"/>
    <row r="65" spans="2:2">
      <c r="B65" s="136" t="s">
        <v>250</v>
      </c>
    </row>
  </sheetData>
  <mergeCells count="2">
    <mergeCell ref="B31:F31"/>
    <mergeCell ref="B50:F50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5791-4C9C-4C4F-A8F0-CE6AB37EE770}">
  <sheetPr>
    <tabColor theme="9" tint="0.79998168889431442"/>
  </sheetPr>
  <dimension ref="A1:J31"/>
  <sheetViews>
    <sheetView showGridLines="0" zoomScale="212" workbookViewId="0">
      <selection activeCell="B1" sqref="B1"/>
    </sheetView>
  </sheetViews>
  <sheetFormatPr baseColWidth="10" defaultColWidth="8.6640625" defaultRowHeight="12"/>
  <cols>
    <col min="1" max="1" width="9.83203125" style="109" bestFit="1" customWidth="1"/>
    <col min="2" max="2" width="10.1640625" style="113" bestFit="1" customWidth="1"/>
    <col min="3" max="3" width="10.1640625" style="113" customWidth="1"/>
    <col min="4" max="4" width="40.5" style="109" bestFit="1" customWidth="1"/>
    <col min="5" max="6" width="10.6640625" style="109" customWidth="1"/>
    <col min="7" max="16384" width="8.6640625" style="109"/>
  </cols>
  <sheetData>
    <row r="1" spans="1:10" ht="13" thickBot="1">
      <c r="A1" s="65" t="s">
        <v>104</v>
      </c>
      <c r="B1" s="100" t="s">
        <v>106</v>
      </c>
      <c r="C1" s="100" t="s">
        <v>4</v>
      </c>
      <c r="D1" s="65" t="s">
        <v>101</v>
      </c>
      <c r="E1" s="66" t="s">
        <v>102</v>
      </c>
      <c r="F1" s="66" t="s">
        <v>103</v>
      </c>
    </row>
    <row r="2" spans="1:10" ht="14" thickBot="1">
      <c r="A2" s="114" t="s">
        <v>105</v>
      </c>
      <c r="B2" s="115" t="s">
        <v>138</v>
      </c>
      <c r="C2" s="116">
        <v>603</v>
      </c>
      <c r="D2" s="117" t="s">
        <v>109</v>
      </c>
      <c r="E2" s="118">
        <v>492311.2</v>
      </c>
      <c r="F2" s="118"/>
      <c r="H2" s="119" t="s">
        <v>232</v>
      </c>
      <c r="I2" s="111"/>
      <c r="J2" s="111"/>
    </row>
    <row r="3" spans="1:10" ht="14" thickBot="1">
      <c r="A3" s="114" t="s">
        <v>105</v>
      </c>
      <c r="B3" s="115" t="s">
        <v>154</v>
      </c>
      <c r="C3" s="116">
        <v>605</v>
      </c>
      <c r="D3" s="117" t="s">
        <v>123</v>
      </c>
      <c r="E3" s="118">
        <v>400093.6</v>
      </c>
      <c r="F3" s="118"/>
      <c r="H3" s="125" t="s">
        <v>235</v>
      </c>
      <c r="I3" s="112"/>
      <c r="J3" s="112"/>
    </row>
    <row r="4" spans="1:10" ht="13" thickBot="1">
      <c r="A4" s="114" t="s">
        <v>105</v>
      </c>
      <c r="B4" s="115" t="s">
        <v>150</v>
      </c>
      <c r="C4" s="116">
        <v>606</v>
      </c>
      <c r="D4" s="117" t="s">
        <v>112</v>
      </c>
      <c r="E4" s="118">
        <v>180000</v>
      </c>
      <c r="F4" s="118"/>
      <c r="H4" s="110"/>
      <c r="I4" s="112"/>
      <c r="J4" s="112"/>
    </row>
    <row r="5" spans="1:10" ht="13" thickBot="1">
      <c r="A5" s="104" t="s">
        <v>105</v>
      </c>
      <c r="B5" s="106" t="s">
        <v>148</v>
      </c>
      <c r="C5" s="102">
        <v>601</v>
      </c>
      <c r="D5" s="67" t="s">
        <v>107</v>
      </c>
      <c r="E5" s="68">
        <v>60009.2</v>
      </c>
      <c r="F5" s="68"/>
      <c r="H5" s="110"/>
      <c r="I5" s="112"/>
      <c r="J5" s="112"/>
    </row>
    <row r="6" spans="1:10" ht="13" thickBot="1">
      <c r="A6" s="104" t="s">
        <v>105</v>
      </c>
      <c r="B6" s="106" t="s">
        <v>142</v>
      </c>
      <c r="C6" s="102">
        <v>601</v>
      </c>
      <c r="D6" s="67" t="s">
        <v>131</v>
      </c>
      <c r="E6" s="68">
        <v>56814.799999999996</v>
      </c>
      <c r="F6" s="68"/>
      <c r="H6" s="110"/>
      <c r="I6" s="112"/>
      <c r="J6" s="112"/>
    </row>
    <row r="7" spans="1:10" ht="13" thickBot="1">
      <c r="A7" s="104" t="s">
        <v>105</v>
      </c>
      <c r="B7" s="106" t="s">
        <v>156</v>
      </c>
      <c r="C7" s="102">
        <v>601</v>
      </c>
      <c r="D7" s="67" t="s">
        <v>119</v>
      </c>
      <c r="E7" s="68">
        <v>54008.800000000003</v>
      </c>
      <c r="F7" s="68"/>
      <c r="H7" s="110"/>
      <c r="I7" s="112"/>
      <c r="J7" s="112"/>
    </row>
    <row r="8" spans="1:10" ht="13" thickBot="1">
      <c r="A8" s="104" t="s">
        <v>105</v>
      </c>
      <c r="B8" s="106" t="s">
        <v>140</v>
      </c>
      <c r="C8" s="102">
        <v>603</v>
      </c>
      <c r="D8" s="67" t="s">
        <v>133</v>
      </c>
      <c r="E8" s="68">
        <v>48227.200000000004</v>
      </c>
      <c r="F8" s="68"/>
      <c r="H8" s="110"/>
      <c r="I8" s="112"/>
      <c r="J8" s="112"/>
    </row>
    <row r="9" spans="1:10" ht="13" thickBot="1">
      <c r="A9" s="104" t="s">
        <v>105</v>
      </c>
      <c r="B9" s="106" t="s">
        <v>157</v>
      </c>
      <c r="C9" s="102">
        <v>603</v>
      </c>
      <c r="D9" s="67" t="s">
        <v>121</v>
      </c>
      <c r="E9" s="68">
        <v>47624</v>
      </c>
      <c r="F9" s="68"/>
      <c r="H9" s="110"/>
      <c r="I9" s="112"/>
      <c r="J9" s="112"/>
    </row>
    <row r="10" spans="1:10" ht="13" thickBot="1">
      <c r="A10" s="104" t="s">
        <v>105</v>
      </c>
      <c r="B10" s="106" t="s">
        <v>145</v>
      </c>
      <c r="C10" s="102">
        <v>608</v>
      </c>
      <c r="D10" s="67" t="s">
        <v>126</v>
      </c>
      <c r="E10" s="68">
        <v>44823.6</v>
      </c>
      <c r="F10" s="68"/>
      <c r="H10" s="110"/>
      <c r="I10" s="112"/>
      <c r="J10" s="112"/>
    </row>
    <row r="11" spans="1:10" ht="13" thickBot="1">
      <c r="A11" s="104" t="s">
        <v>105</v>
      </c>
      <c r="B11" s="106" t="s">
        <v>152</v>
      </c>
      <c r="C11" s="102">
        <v>608</v>
      </c>
      <c r="D11" s="67" t="s">
        <v>114</v>
      </c>
      <c r="E11" s="68">
        <v>44018.8</v>
      </c>
      <c r="F11" s="68"/>
      <c r="H11" s="110"/>
      <c r="I11" s="112"/>
      <c r="J11" s="112"/>
    </row>
    <row r="12" spans="1:10" ht="13" thickBot="1">
      <c r="A12" s="104" t="s">
        <v>105</v>
      </c>
      <c r="B12" s="106" t="s">
        <v>138</v>
      </c>
      <c r="C12" s="102">
        <v>605</v>
      </c>
      <c r="D12" s="67" t="s">
        <v>137</v>
      </c>
      <c r="E12" s="68">
        <v>39620</v>
      </c>
      <c r="F12" s="68"/>
      <c r="H12" s="110"/>
      <c r="I12" s="112"/>
      <c r="J12" s="112"/>
    </row>
    <row r="13" spans="1:10" ht="13" thickBot="1">
      <c r="A13" s="104" t="s">
        <v>105</v>
      </c>
      <c r="B13" s="106" t="s">
        <v>150</v>
      </c>
      <c r="C13" s="102">
        <v>605</v>
      </c>
      <c r="D13" s="67" t="s">
        <v>111</v>
      </c>
      <c r="E13" s="68">
        <v>39204.800000000003</v>
      </c>
      <c r="F13" s="68"/>
      <c r="H13" s="110"/>
      <c r="I13" s="112"/>
      <c r="J13" s="112"/>
    </row>
    <row r="14" spans="1:10" ht="13" thickBot="1">
      <c r="A14" s="104" t="s">
        <v>105</v>
      </c>
      <c r="B14" s="106" t="s">
        <v>149</v>
      </c>
      <c r="C14" s="102">
        <v>602</v>
      </c>
      <c r="D14" s="67" t="s">
        <v>120</v>
      </c>
      <c r="E14" s="68">
        <v>36816</v>
      </c>
      <c r="F14" s="68"/>
      <c r="H14" s="110"/>
      <c r="I14" s="112"/>
      <c r="J14" s="112"/>
    </row>
    <row r="15" spans="1:10" ht="13" thickBot="1">
      <c r="A15" s="104" t="s">
        <v>105</v>
      </c>
      <c r="B15" s="106" t="s">
        <v>141</v>
      </c>
      <c r="C15" s="102">
        <v>602</v>
      </c>
      <c r="D15" s="67" t="s">
        <v>132</v>
      </c>
      <c r="E15" s="68">
        <v>36622.399999999994</v>
      </c>
      <c r="F15" s="68"/>
      <c r="H15" s="110"/>
      <c r="I15" s="112"/>
      <c r="J15" s="112"/>
    </row>
    <row r="16" spans="1:10" ht="13" thickBot="1">
      <c r="A16" s="104" t="s">
        <v>105</v>
      </c>
      <c r="B16" s="106" t="s">
        <v>138</v>
      </c>
      <c r="C16" s="102">
        <v>610</v>
      </c>
      <c r="D16" s="67" t="s">
        <v>128</v>
      </c>
      <c r="E16" s="68">
        <v>35817.600000000006</v>
      </c>
      <c r="F16" s="68"/>
      <c r="H16" s="110"/>
      <c r="I16" s="112"/>
      <c r="J16" s="112"/>
    </row>
    <row r="17" spans="1:10" ht="13" thickBot="1">
      <c r="A17" s="120" t="s">
        <v>105</v>
      </c>
      <c r="B17" s="121" t="s">
        <v>154</v>
      </c>
      <c r="C17" s="122">
        <v>610</v>
      </c>
      <c r="D17" s="123" t="s">
        <v>116</v>
      </c>
      <c r="E17" s="124">
        <v>35614.400000000001</v>
      </c>
      <c r="F17" s="124"/>
      <c r="H17" s="110"/>
      <c r="I17" s="112"/>
      <c r="J17" s="112"/>
    </row>
    <row r="18" spans="1:10" ht="13" thickBot="1">
      <c r="A18" s="104" t="s">
        <v>105</v>
      </c>
      <c r="B18" s="106" t="s">
        <v>149</v>
      </c>
      <c r="C18" s="102">
        <v>602</v>
      </c>
      <c r="D18" s="67" t="s">
        <v>108</v>
      </c>
      <c r="E18" s="68">
        <v>34818</v>
      </c>
      <c r="F18" s="68"/>
      <c r="H18" s="110"/>
      <c r="I18" s="112"/>
      <c r="J18" s="112"/>
    </row>
    <row r="19" spans="1:10" ht="13" thickBot="1">
      <c r="A19" s="104" t="s">
        <v>105</v>
      </c>
      <c r="B19" s="106" t="s">
        <v>146</v>
      </c>
      <c r="C19" s="102">
        <v>607</v>
      </c>
      <c r="D19" s="67" t="s">
        <v>125</v>
      </c>
      <c r="E19" s="68">
        <v>30804.799999999999</v>
      </c>
      <c r="F19" s="68"/>
      <c r="H19" s="110"/>
      <c r="I19" s="112"/>
      <c r="J19" s="112"/>
    </row>
    <row r="20" spans="1:10" ht="13" thickBot="1">
      <c r="A20" s="104" t="s">
        <v>105</v>
      </c>
      <c r="B20" s="106" t="s">
        <v>151</v>
      </c>
      <c r="C20" s="102">
        <v>607</v>
      </c>
      <c r="D20" s="67" t="s">
        <v>113</v>
      </c>
      <c r="E20" s="68">
        <v>30413.200000000001</v>
      </c>
      <c r="F20" s="68"/>
      <c r="H20" s="110"/>
      <c r="I20" s="112"/>
      <c r="J20" s="112"/>
    </row>
    <row r="21" spans="1:10" ht="13" thickBot="1">
      <c r="A21" s="104" t="s">
        <v>105</v>
      </c>
      <c r="B21" s="106" t="s">
        <v>136</v>
      </c>
      <c r="C21" s="102">
        <v>609</v>
      </c>
      <c r="D21" s="67" t="s">
        <v>127</v>
      </c>
      <c r="E21" s="68">
        <v>27412.800000000003</v>
      </c>
      <c r="F21" s="68"/>
      <c r="H21" s="110"/>
      <c r="I21" s="112"/>
      <c r="J21" s="112"/>
    </row>
    <row r="22" spans="1:10" ht="13" thickBot="1">
      <c r="A22" s="104" t="s">
        <v>105</v>
      </c>
      <c r="B22" s="106" t="s">
        <v>153</v>
      </c>
      <c r="C22" s="102">
        <v>609</v>
      </c>
      <c r="D22" s="67" t="s">
        <v>115</v>
      </c>
      <c r="E22" s="68">
        <v>26810</v>
      </c>
      <c r="F22" s="68"/>
      <c r="H22" s="110"/>
      <c r="I22" s="112"/>
      <c r="J22" s="112"/>
    </row>
    <row r="23" spans="1:10" ht="13" thickBot="1">
      <c r="A23" s="104" t="s">
        <v>105</v>
      </c>
      <c r="B23" s="106" t="s">
        <v>136</v>
      </c>
      <c r="C23" s="102">
        <v>604</v>
      </c>
      <c r="D23" s="67" t="s">
        <v>135</v>
      </c>
      <c r="E23" s="68">
        <v>23230.400000000001</v>
      </c>
      <c r="F23" s="68"/>
      <c r="H23" s="110"/>
      <c r="I23" s="112"/>
      <c r="J23" s="112"/>
    </row>
    <row r="24" spans="1:10" ht="13" thickBot="1">
      <c r="A24" s="104" t="s">
        <v>105</v>
      </c>
      <c r="B24" s="106" t="s">
        <v>153</v>
      </c>
      <c r="C24" s="102">
        <v>604</v>
      </c>
      <c r="D24" s="67" t="s">
        <v>122</v>
      </c>
      <c r="E24" s="68">
        <v>23032</v>
      </c>
      <c r="F24" s="68"/>
      <c r="H24" s="110"/>
      <c r="I24" s="112"/>
      <c r="J24" s="112"/>
    </row>
    <row r="25" spans="1:10" ht="13" thickBot="1">
      <c r="A25" s="120" t="s">
        <v>105</v>
      </c>
      <c r="B25" s="121" t="s">
        <v>362</v>
      </c>
      <c r="C25" s="122">
        <v>604</v>
      </c>
      <c r="D25" s="123" t="s">
        <v>110</v>
      </c>
      <c r="E25" s="124">
        <v>22596</v>
      </c>
      <c r="F25" s="124"/>
      <c r="H25" s="110"/>
      <c r="I25" s="112"/>
      <c r="J25" s="112"/>
    </row>
    <row r="26" spans="1:10" ht="13" thickBot="1">
      <c r="A26" s="104" t="s">
        <v>105</v>
      </c>
      <c r="B26" s="106" t="s">
        <v>144</v>
      </c>
      <c r="C26" s="102">
        <v>611</v>
      </c>
      <c r="D26" s="67" t="s">
        <v>129</v>
      </c>
      <c r="E26" s="68">
        <v>22012</v>
      </c>
      <c r="F26" s="68"/>
      <c r="H26" s="110"/>
      <c r="I26" s="112"/>
      <c r="J26" s="112"/>
    </row>
    <row r="27" spans="1:10" ht="13" thickBot="1">
      <c r="A27" s="104" t="s">
        <v>105</v>
      </c>
      <c r="B27" s="106" t="s">
        <v>155</v>
      </c>
      <c r="C27" s="102">
        <v>611</v>
      </c>
      <c r="D27" s="67" t="s">
        <v>117</v>
      </c>
      <c r="E27" s="68">
        <v>21600</v>
      </c>
      <c r="F27" s="68"/>
      <c r="H27" s="110"/>
      <c r="I27" s="112"/>
      <c r="J27" s="112"/>
    </row>
    <row r="28" spans="1:10" ht="13" thickBot="1">
      <c r="A28" s="104" t="s">
        <v>105</v>
      </c>
      <c r="B28" s="106" t="s">
        <v>12</v>
      </c>
      <c r="C28" s="102">
        <v>606</v>
      </c>
      <c r="D28" s="67" t="s">
        <v>139</v>
      </c>
      <c r="E28" s="68">
        <v>19032</v>
      </c>
      <c r="F28" s="68"/>
      <c r="H28" s="110"/>
      <c r="I28" s="112"/>
      <c r="J28" s="112"/>
    </row>
    <row r="29" spans="1:10" ht="13" thickBot="1">
      <c r="A29" s="104" t="s">
        <v>105</v>
      </c>
      <c r="B29" s="106" t="s">
        <v>147</v>
      </c>
      <c r="C29" s="102">
        <v>606</v>
      </c>
      <c r="D29" s="67" t="s">
        <v>124</v>
      </c>
      <c r="E29" s="68">
        <v>18410</v>
      </c>
      <c r="F29" s="68"/>
      <c r="H29" s="110"/>
      <c r="I29" s="112"/>
      <c r="J29" s="112"/>
    </row>
    <row r="30" spans="1:10" ht="13" thickBot="1">
      <c r="A30" s="104" t="s">
        <v>105</v>
      </c>
      <c r="B30" s="106" t="s">
        <v>143</v>
      </c>
      <c r="C30" s="102">
        <v>612</v>
      </c>
      <c r="D30" s="67" t="s">
        <v>130</v>
      </c>
      <c r="E30" s="68">
        <v>12607.6</v>
      </c>
      <c r="F30" s="68"/>
      <c r="H30" s="110"/>
      <c r="I30" s="112"/>
      <c r="J30" s="112"/>
    </row>
    <row r="31" spans="1:10" ht="13" thickBot="1">
      <c r="A31" s="104" t="s">
        <v>105</v>
      </c>
      <c r="B31" s="106" t="s">
        <v>150</v>
      </c>
      <c r="C31" s="102">
        <v>612</v>
      </c>
      <c r="D31" s="67" t="s">
        <v>118</v>
      </c>
      <c r="E31" s="68">
        <v>12007.2</v>
      </c>
      <c r="F31" s="68"/>
      <c r="H31" s="110"/>
      <c r="I31" s="112"/>
      <c r="J31" s="112"/>
    </row>
  </sheetData>
  <autoFilter ref="A1:F1" xr:uid="{14825791-4C9C-4C4F-A8F0-CE6AB37EE770}">
    <sortState xmlns:xlrd2="http://schemas.microsoft.com/office/spreadsheetml/2017/richdata2" ref="A2:F31">
      <sortCondition descending="1" ref="E1"/>
    </sortState>
  </autoFilter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6DDA-66F7-4DAA-93F9-D0DA0B7F4AFB}">
  <sheetPr>
    <tabColor theme="9" tint="0.79998168889431442"/>
  </sheetPr>
  <dimension ref="A1:J32"/>
  <sheetViews>
    <sheetView showGridLines="0" zoomScale="130" workbookViewId="0">
      <selection activeCell="D11" sqref="D11"/>
    </sheetView>
  </sheetViews>
  <sheetFormatPr baseColWidth="10" defaultColWidth="8.83203125" defaultRowHeight="15"/>
  <cols>
    <col min="1" max="1" width="9.83203125" bestFit="1" customWidth="1"/>
    <col min="2" max="2" width="10.1640625" style="101" bestFit="1" customWidth="1"/>
    <col min="3" max="3" width="10.1640625" style="101" customWidth="1"/>
    <col min="4" max="4" width="40.5" bestFit="1" customWidth="1"/>
    <col min="5" max="6" width="10.6640625" customWidth="1"/>
  </cols>
  <sheetData>
    <row r="1" spans="1:10" ht="16" thickBot="1">
      <c r="A1" s="65" t="s">
        <v>104</v>
      </c>
      <c r="B1" s="100" t="s">
        <v>106</v>
      </c>
      <c r="C1" s="100" t="s">
        <v>4</v>
      </c>
      <c r="D1" s="65" t="s">
        <v>101</v>
      </c>
      <c r="E1" s="66" t="s">
        <v>102</v>
      </c>
      <c r="F1" s="66" t="s">
        <v>103</v>
      </c>
    </row>
    <row r="2" spans="1:10" ht="16" thickBot="1">
      <c r="A2" s="114" t="s">
        <v>105</v>
      </c>
      <c r="B2" s="115" t="s">
        <v>168</v>
      </c>
      <c r="C2" s="116">
        <v>606</v>
      </c>
      <c r="D2" s="117" t="s">
        <v>169</v>
      </c>
      <c r="E2" s="118">
        <v>190000</v>
      </c>
      <c r="F2" s="118"/>
      <c r="H2" s="119" t="s">
        <v>232</v>
      </c>
      <c r="I2" s="103"/>
      <c r="J2" s="103"/>
    </row>
    <row r="3" spans="1:10" ht="16" thickBot="1">
      <c r="A3" s="114" t="s">
        <v>105</v>
      </c>
      <c r="B3" s="115" t="s">
        <v>185</v>
      </c>
      <c r="C3" s="116">
        <v>607</v>
      </c>
      <c r="D3" s="117" t="s">
        <v>214</v>
      </c>
      <c r="E3" s="118">
        <v>102567.89</v>
      </c>
      <c r="F3" s="118"/>
      <c r="H3" s="125" t="s">
        <v>235</v>
      </c>
      <c r="I3" s="103"/>
      <c r="J3" s="103"/>
    </row>
    <row r="4" spans="1:10" ht="16" thickBot="1">
      <c r="A4" s="114" t="s">
        <v>105</v>
      </c>
      <c r="B4" s="115" t="s">
        <v>170</v>
      </c>
      <c r="C4" s="116">
        <v>607</v>
      </c>
      <c r="D4" s="117" t="s">
        <v>171</v>
      </c>
      <c r="E4" s="118">
        <v>102500.45</v>
      </c>
      <c r="F4" s="118"/>
      <c r="H4" s="107"/>
      <c r="I4" s="103"/>
      <c r="J4" s="103"/>
    </row>
    <row r="5" spans="1:10" ht="16" thickBot="1">
      <c r="A5" s="104" t="s">
        <v>105</v>
      </c>
      <c r="B5" s="106" t="s">
        <v>158</v>
      </c>
      <c r="C5" s="102">
        <v>601</v>
      </c>
      <c r="D5" s="67" t="s">
        <v>159</v>
      </c>
      <c r="E5" s="68">
        <v>62345.67</v>
      </c>
      <c r="F5" s="68"/>
      <c r="H5" s="107"/>
      <c r="I5" s="103"/>
      <c r="J5" s="103"/>
    </row>
    <row r="6" spans="1:10" ht="16" thickBot="1">
      <c r="A6" s="104" t="s">
        <v>105</v>
      </c>
      <c r="B6" s="106" t="s">
        <v>203</v>
      </c>
      <c r="C6" s="102">
        <v>601</v>
      </c>
      <c r="D6" s="67" t="s">
        <v>204</v>
      </c>
      <c r="E6" s="68">
        <v>61567.34</v>
      </c>
      <c r="F6" s="68"/>
      <c r="H6" s="107"/>
      <c r="I6" s="103"/>
      <c r="J6" s="103"/>
    </row>
    <row r="7" spans="1:10" ht="16" thickBot="1">
      <c r="A7" s="104" t="s">
        <v>105</v>
      </c>
      <c r="B7" s="106" t="s">
        <v>182</v>
      </c>
      <c r="C7" s="102">
        <v>601</v>
      </c>
      <c r="D7" s="67" t="s">
        <v>119</v>
      </c>
      <c r="E7" s="68">
        <v>58234.7</v>
      </c>
      <c r="F7" s="68"/>
      <c r="H7" s="107"/>
      <c r="I7" s="105"/>
      <c r="J7" s="105"/>
    </row>
    <row r="8" spans="1:10" ht="16" thickBot="1">
      <c r="A8" s="104" t="s">
        <v>105</v>
      </c>
      <c r="B8" s="106" t="s">
        <v>206</v>
      </c>
      <c r="C8" s="102">
        <v>603</v>
      </c>
      <c r="D8" s="67" t="s">
        <v>207</v>
      </c>
      <c r="E8" s="68">
        <v>51234.89</v>
      </c>
      <c r="F8" s="68"/>
      <c r="H8" s="107"/>
      <c r="I8" s="103"/>
      <c r="J8" s="103"/>
    </row>
    <row r="9" spans="1:10" ht="16" thickBot="1">
      <c r="A9" s="104" t="s">
        <v>105</v>
      </c>
      <c r="B9" s="106" t="s">
        <v>162</v>
      </c>
      <c r="C9" s="102">
        <v>603</v>
      </c>
      <c r="D9" s="67" t="s">
        <v>163</v>
      </c>
      <c r="E9" s="68">
        <v>51089.3</v>
      </c>
      <c r="F9" s="68"/>
      <c r="H9" s="107"/>
      <c r="I9" s="103"/>
      <c r="J9" s="103"/>
    </row>
    <row r="10" spans="1:10" ht="16" thickBot="1">
      <c r="A10" s="104" t="s">
        <v>105</v>
      </c>
      <c r="B10" s="106" t="s">
        <v>185</v>
      </c>
      <c r="C10" s="102">
        <v>603</v>
      </c>
      <c r="D10" s="67" t="s">
        <v>186</v>
      </c>
      <c r="E10" s="68">
        <v>49678.9</v>
      </c>
      <c r="F10" s="68"/>
      <c r="H10" s="107"/>
      <c r="I10" s="103"/>
      <c r="J10" s="103"/>
    </row>
    <row r="11" spans="1:10" ht="16" thickBot="1">
      <c r="A11" s="104" t="s">
        <v>105</v>
      </c>
      <c r="B11" s="106" t="s">
        <v>172</v>
      </c>
      <c r="C11" s="102">
        <v>608</v>
      </c>
      <c r="D11" s="67" t="s">
        <v>173</v>
      </c>
      <c r="E11" s="68">
        <v>47123.9</v>
      </c>
      <c r="F11" s="68"/>
      <c r="H11" s="107"/>
      <c r="I11" s="103"/>
      <c r="J11" s="103"/>
    </row>
    <row r="12" spans="1:10" ht="16" thickBot="1">
      <c r="A12" s="104" t="s">
        <v>105</v>
      </c>
      <c r="B12" s="106" t="s">
        <v>194</v>
      </c>
      <c r="C12" s="102">
        <v>608</v>
      </c>
      <c r="D12" s="67" t="s">
        <v>195</v>
      </c>
      <c r="E12" s="68">
        <v>45234.559999999998</v>
      </c>
      <c r="F12" s="68"/>
      <c r="H12" s="107"/>
      <c r="I12" s="103"/>
      <c r="J12" s="103"/>
    </row>
    <row r="13" spans="1:10" ht="16" thickBot="1">
      <c r="A13" s="104" t="s">
        <v>105</v>
      </c>
      <c r="B13" s="106" t="s">
        <v>166</v>
      </c>
      <c r="C13" s="102">
        <v>605</v>
      </c>
      <c r="D13" s="67" t="s">
        <v>167</v>
      </c>
      <c r="E13" s="68">
        <v>42334.2</v>
      </c>
      <c r="F13" s="68"/>
      <c r="H13" s="107"/>
      <c r="I13" s="103"/>
      <c r="J13" s="103"/>
    </row>
    <row r="14" spans="1:10" ht="16" thickBot="1">
      <c r="A14" s="104" t="s">
        <v>105</v>
      </c>
      <c r="B14" s="106" t="s">
        <v>189</v>
      </c>
      <c r="C14" s="102">
        <v>605</v>
      </c>
      <c r="D14" s="67" t="s">
        <v>190</v>
      </c>
      <c r="E14" s="68">
        <v>42013.45</v>
      </c>
      <c r="F14" s="68"/>
      <c r="H14" s="107"/>
      <c r="I14" s="103"/>
      <c r="J14" s="103"/>
    </row>
    <row r="15" spans="1:10" ht="16" thickBot="1">
      <c r="A15" s="104" t="s">
        <v>105</v>
      </c>
      <c r="B15" s="106" t="s">
        <v>212</v>
      </c>
      <c r="C15" s="102">
        <v>606</v>
      </c>
      <c r="D15" s="67" t="s">
        <v>213</v>
      </c>
      <c r="E15" s="68">
        <v>42000.23</v>
      </c>
      <c r="F15" s="68"/>
      <c r="H15" s="107"/>
      <c r="I15" s="103"/>
      <c r="J15" s="103"/>
    </row>
    <row r="16" spans="1:10" ht="16" thickBot="1">
      <c r="A16" s="104" t="s">
        <v>105</v>
      </c>
      <c r="B16" s="106" t="s">
        <v>183</v>
      </c>
      <c r="C16" s="102">
        <v>602</v>
      </c>
      <c r="D16" s="67" t="s">
        <v>184</v>
      </c>
      <c r="E16" s="68">
        <v>38789.5</v>
      </c>
      <c r="F16" s="68"/>
      <c r="H16" s="107"/>
      <c r="I16" s="103"/>
      <c r="J16" s="103"/>
    </row>
    <row r="17" spans="1:10" ht="16" thickBot="1">
      <c r="A17" s="104" t="s">
        <v>105</v>
      </c>
      <c r="B17" s="106" t="s">
        <v>205</v>
      </c>
      <c r="C17" s="102">
        <v>602</v>
      </c>
      <c r="D17" s="67" t="s">
        <v>132</v>
      </c>
      <c r="E17" s="68">
        <v>38456.78</v>
      </c>
      <c r="F17" s="68"/>
      <c r="H17" s="107"/>
      <c r="I17" s="103"/>
      <c r="J17" s="103"/>
    </row>
    <row r="18" spans="1:10" ht="16" thickBot="1">
      <c r="A18" s="104" t="s">
        <v>105</v>
      </c>
      <c r="B18" s="106" t="s">
        <v>198</v>
      </c>
      <c r="C18" s="102">
        <v>610</v>
      </c>
      <c r="D18" s="67" t="s">
        <v>199</v>
      </c>
      <c r="E18" s="68">
        <v>38234.5</v>
      </c>
      <c r="F18" s="68"/>
      <c r="H18" s="107"/>
      <c r="I18" s="103"/>
      <c r="J18" s="103"/>
    </row>
    <row r="19" spans="1:10" ht="16" thickBot="1">
      <c r="A19" s="104" t="s">
        <v>105</v>
      </c>
      <c r="B19" s="106" t="s">
        <v>176</v>
      </c>
      <c r="C19" s="102">
        <v>610</v>
      </c>
      <c r="D19" s="67" t="s">
        <v>177</v>
      </c>
      <c r="E19" s="68">
        <v>37890.78</v>
      </c>
      <c r="F19" s="68"/>
      <c r="H19" s="107"/>
      <c r="I19" s="103"/>
      <c r="J19" s="103"/>
    </row>
    <row r="20" spans="1:10" ht="16" thickBot="1">
      <c r="A20" s="104" t="s">
        <v>105</v>
      </c>
      <c r="B20" s="106" t="s">
        <v>160</v>
      </c>
      <c r="C20" s="102">
        <v>602</v>
      </c>
      <c r="D20" s="67" t="s">
        <v>161</v>
      </c>
      <c r="E20" s="68">
        <v>36789.5</v>
      </c>
      <c r="F20" s="68"/>
      <c r="H20" s="107"/>
      <c r="I20" s="103"/>
      <c r="J20" s="103"/>
    </row>
    <row r="21" spans="1:10" ht="16" thickBot="1">
      <c r="A21" s="104" t="s">
        <v>105</v>
      </c>
      <c r="B21" s="106" t="s">
        <v>210</v>
      </c>
      <c r="C21" s="102">
        <v>605</v>
      </c>
      <c r="D21" s="67" t="s">
        <v>211</v>
      </c>
      <c r="E21" s="68">
        <v>34890.449999999997</v>
      </c>
      <c r="F21" s="68"/>
      <c r="H21" s="107"/>
      <c r="I21" s="103"/>
      <c r="J21" s="103"/>
    </row>
    <row r="22" spans="1:10" ht="16" thickBot="1">
      <c r="A22" s="120" t="s">
        <v>105</v>
      </c>
      <c r="B22" s="121" t="s">
        <v>176</v>
      </c>
      <c r="C22" s="122">
        <v>607</v>
      </c>
      <c r="D22" s="123" t="s">
        <v>193</v>
      </c>
      <c r="E22" s="124">
        <v>32000.12</v>
      </c>
      <c r="F22" s="124"/>
      <c r="H22" s="107"/>
      <c r="I22" s="103"/>
      <c r="J22" s="103"/>
    </row>
    <row r="23" spans="1:10" ht="16" thickBot="1">
      <c r="A23" s="104" t="s">
        <v>105</v>
      </c>
      <c r="B23" s="106" t="s">
        <v>196</v>
      </c>
      <c r="C23" s="102">
        <v>609</v>
      </c>
      <c r="D23" s="67" t="s">
        <v>197</v>
      </c>
      <c r="E23" s="68">
        <v>29456.78</v>
      </c>
      <c r="F23" s="68"/>
      <c r="H23" s="107"/>
      <c r="I23" s="103"/>
      <c r="J23" s="103"/>
    </row>
    <row r="24" spans="1:10" ht="16" thickBot="1">
      <c r="A24" s="104" t="s">
        <v>105</v>
      </c>
      <c r="B24" s="106" t="s">
        <v>174</v>
      </c>
      <c r="C24" s="102">
        <v>609</v>
      </c>
      <c r="D24" s="67" t="s">
        <v>175</v>
      </c>
      <c r="E24" s="68">
        <v>28900.12</v>
      </c>
      <c r="F24" s="68"/>
      <c r="H24" s="107"/>
      <c r="I24" s="103"/>
      <c r="J24" s="103"/>
    </row>
    <row r="25" spans="1:10" ht="16" thickBot="1">
      <c r="A25" s="104" t="s">
        <v>105</v>
      </c>
      <c r="B25" s="106" t="s">
        <v>164</v>
      </c>
      <c r="C25" s="102">
        <v>604</v>
      </c>
      <c r="D25" s="67" t="s">
        <v>165</v>
      </c>
      <c r="E25" s="68">
        <v>25678.9</v>
      </c>
      <c r="F25" s="68"/>
      <c r="H25" s="107"/>
      <c r="I25" s="103"/>
      <c r="J25" s="103"/>
    </row>
    <row r="26" spans="1:10" ht="16" thickBot="1">
      <c r="A26" s="104" t="s">
        <v>105</v>
      </c>
      <c r="B26" s="106" t="s">
        <v>208</v>
      </c>
      <c r="C26" s="102">
        <v>604</v>
      </c>
      <c r="D26" s="67" t="s">
        <v>209</v>
      </c>
      <c r="E26" s="68">
        <v>25678.9</v>
      </c>
      <c r="F26" s="68"/>
      <c r="H26" s="107"/>
      <c r="I26" s="103"/>
      <c r="J26" s="103"/>
    </row>
    <row r="27" spans="1:10" ht="16" thickBot="1">
      <c r="A27" s="104" t="s">
        <v>105</v>
      </c>
      <c r="B27" s="106" t="s">
        <v>187</v>
      </c>
      <c r="C27" s="102">
        <v>604</v>
      </c>
      <c r="D27" s="67" t="s">
        <v>188</v>
      </c>
      <c r="E27" s="68">
        <v>24234.78</v>
      </c>
      <c r="F27" s="68"/>
      <c r="H27" s="107"/>
      <c r="I27" s="103"/>
      <c r="J27" s="103"/>
    </row>
    <row r="28" spans="1:10" ht="16" thickBot="1">
      <c r="A28" s="120" t="s">
        <v>105</v>
      </c>
      <c r="B28" s="121" t="s">
        <v>180</v>
      </c>
      <c r="C28" s="122">
        <v>611</v>
      </c>
      <c r="D28" s="123" t="s">
        <v>200</v>
      </c>
      <c r="E28" s="124">
        <v>23890.67</v>
      </c>
      <c r="F28" s="124"/>
      <c r="H28" s="107"/>
      <c r="I28" s="103"/>
      <c r="J28" s="103"/>
    </row>
    <row r="29" spans="1:10" ht="16" thickBot="1">
      <c r="A29" s="104" t="s">
        <v>105</v>
      </c>
      <c r="B29" s="106" t="s">
        <v>178</v>
      </c>
      <c r="C29" s="102">
        <v>611</v>
      </c>
      <c r="D29" s="67" t="s">
        <v>179</v>
      </c>
      <c r="E29" s="68">
        <v>23567.4</v>
      </c>
      <c r="F29" s="68"/>
      <c r="H29" s="107"/>
      <c r="I29" s="103"/>
      <c r="J29" s="103"/>
    </row>
    <row r="30" spans="1:10" ht="16" thickBot="1">
      <c r="A30" s="104" t="s">
        <v>105</v>
      </c>
      <c r="B30" s="106" t="s">
        <v>191</v>
      </c>
      <c r="C30" s="102">
        <v>606</v>
      </c>
      <c r="D30" s="67" t="s">
        <v>192</v>
      </c>
      <c r="E30" s="68">
        <v>19567.89</v>
      </c>
      <c r="F30" s="68"/>
      <c r="H30" s="107"/>
      <c r="I30" s="103"/>
      <c r="J30" s="103"/>
    </row>
    <row r="31" spans="1:10" ht="16" thickBot="1">
      <c r="A31" s="104" t="s">
        <v>105</v>
      </c>
      <c r="B31" s="106" t="s">
        <v>201</v>
      </c>
      <c r="C31" s="102">
        <v>612</v>
      </c>
      <c r="D31" s="67" t="s">
        <v>202</v>
      </c>
      <c r="E31" s="68">
        <v>14789.56</v>
      </c>
      <c r="F31" s="68"/>
      <c r="H31" s="107"/>
      <c r="I31" s="103"/>
      <c r="J31" s="103"/>
    </row>
    <row r="32" spans="1:10" ht="16" thickBot="1">
      <c r="A32" s="104" t="s">
        <v>105</v>
      </c>
      <c r="B32" s="106" t="s">
        <v>180</v>
      </c>
      <c r="C32" s="102">
        <v>612</v>
      </c>
      <c r="D32" s="67" t="s">
        <v>181</v>
      </c>
      <c r="E32" s="68">
        <v>13567.89</v>
      </c>
      <c r="F32" s="68"/>
      <c r="H32" s="107"/>
      <c r="I32" s="103"/>
      <c r="J32" s="103"/>
    </row>
  </sheetData>
  <autoFilter ref="A1:F32" xr:uid="{375D6DDA-66F7-4DAA-93F9-D0DA0B7F4AFB}">
    <sortState xmlns:xlrd2="http://schemas.microsoft.com/office/spreadsheetml/2017/richdata2" ref="A2:F32">
      <sortCondition descending="1" ref="E1:E32"/>
    </sortState>
  </autoFilter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33C83-47AB-417F-9FF1-F2C2B4CFD814}">
  <sheetPr>
    <tabColor rgb="FF00B050"/>
  </sheetPr>
  <dimension ref="B2:J70"/>
  <sheetViews>
    <sheetView showGridLines="0" zoomScale="124" workbookViewId="0">
      <selection activeCell="A37" sqref="A37"/>
    </sheetView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8" width="20.33203125" style="11" customWidth="1"/>
    <col min="9" max="9" width="43" style="11" customWidth="1"/>
    <col min="10" max="10" width="21" style="11" customWidth="1"/>
    <col min="11" max="11" width="59.66406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13</v>
      </c>
    </row>
    <row r="3" spans="2:10" s="18" customFormat="1" ht="11.5" customHeight="1">
      <c r="B3" s="19" t="s">
        <v>11</v>
      </c>
      <c r="C3" s="20"/>
      <c r="D3" s="21"/>
      <c r="E3" s="21"/>
      <c r="F3" s="22"/>
      <c r="G3" s="22"/>
      <c r="H3" s="22"/>
      <c r="I3" s="23"/>
      <c r="J3" s="51">
        <f>'0. Leads &amp; seuils - Frs'!I2</f>
        <v>2000</v>
      </c>
    </row>
    <row r="4" spans="2:10" s="18" customFormat="1" ht="11.5" customHeight="1">
      <c r="B4" s="24" t="s">
        <v>1</v>
      </c>
      <c r="C4" s="25" t="s">
        <v>32</v>
      </c>
      <c r="D4" s="26"/>
      <c r="E4" s="26"/>
      <c r="F4" s="22"/>
      <c r="G4" s="22"/>
      <c r="H4" s="22"/>
      <c r="I4" s="23"/>
      <c r="J4" s="24" t="s">
        <v>14</v>
      </c>
    </row>
    <row r="5" spans="2:10" s="18" customFormat="1" ht="11.5" customHeight="1">
      <c r="B5" s="27" t="s">
        <v>12</v>
      </c>
      <c r="C5" s="28" t="s">
        <v>260</v>
      </c>
      <c r="D5" s="29"/>
      <c r="E5" s="30"/>
      <c r="F5" s="31"/>
      <c r="G5" s="31"/>
      <c r="H5" s="31"/>
      <c r="I5" s="32"/>
      <c r="J5" s="51">
        <f>'0. Leads &amp; seuils - Frs'!I3</f>
        <v>500</v>
      </c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15</v>
      </c>
    </row>
    <row r="7" spans="2:10" s="18" customFormat="1" ht="11.5" customHeight="1">
      <c r="B7" s="37" t="s">
        <v>3</v>
      </c>
      <c r="C7" s="38"/>
      <c r="D7" s="39"/>
      <c r="E7" s="39"/>
      <c r="F7" s="40"/>
      <c r="G7" s="40"/>
      <c r="H7" s="40"/>
      <c r="I7" s="41"/>
      <c r="J7" s="52">
        <f>'0. Leads &amp; seuils - Frs'!I4</f>
        <v>100</v>
      </c>
    </row>
    <row r="9" spans="2:10" ht="15" thickBot="1"/>
    <row r="10" spans="2:10" ht="16" thickTop="1" thickBot="1">
      <c r="B10" s="56" t="s">
        <v>16</v>
      </c>
      <c r="C10" s="43"/>
      <c r="D10" s="43"/>
    </row>
    <row r="11" spans="2:10" ht="15" thickTop="1"/>
    <row r="12" spans="2:10">
      <c r="B12" s="12" t="s">
        <v>18</v>
      </c>
    </row>
    <row r="13" spans="2:10">
      <c r="B13" s="42" t="s">
        <v>359</v>
      </c>
    </row>
    <row r="15" spans="2:10">
      <c r="B15" s="12" t="s">
        <v>19</v>
      </c>
    </row>
    <row r="16" spans="2:10">
      <c r="B16" s="42" t="s">
        <v>34</v>
      </c>
    </row>
    <row r="17" spans="2:9">
      <c r="B17" s="42" t="s">
        <v>35</v>
      </c>
    </row>
    <row r="18" spans="2:9">
      <c r="B18" s="42"/>
    </row>
    <row r="19" spans="2:9" ht="15" thickBot="1"/>
    <row r="20" spans="2:9" ht="16" thickTop="1" thickBot="1">
      <c r="B20" s="56" t="s">
        <v>17</v>
      </c>
      <c r="C20" s="43"/>
      <c r="D20" s="43"/>
    </row>
    <row r="21" spans="2:9" ht="15" thickTop="1">
      <c r="B21" s="152"/>
    </row>
    <row r="23" spans="2:9">
      <c r="B23" s="12" t="s">
        <v>283</v>
      </c>
    </row>
    <row r="24" spans="2:9">
      <c r="B24" s="12"/>
    </row>
    <row r="25" spans="2:9">
      <c r="B25" s="12"/>
      <c r="E25" s="54" t="s">
        <v>38</v>
      </c>
    </row>
    <row r="26" spans="2:9">
      <c r="B26" s="44" t="s">
        <v>59</v>
      </c>
      <c r="C26" s="44" t="s">
        <v>4</v>
      </c>
      <c r="D26" s="44" t="s">
        <v>5</v>
      </c>
      <c r="E26" s="44" t="s">
        <v>58</v>
      </c>
      <c r="F26" s="44" t="s">
        <v>281</v>
      </c>
      <c r="G26" s="44" t="s">
        <v>39</v>
      </c>
      <c r="H26" s="44" t="s">
        <v>20</v>
      </c>
      <c r="I26" s="44" t="s">
        <v>37</v>
      </c>
    </row>
    <row r="27" spans="2:9">
      <c r="B27" s="73" t="s">
        <v>60</v>
      </c>
      <c r="C27" s="73">
        <f>'0. Leads &amp; seuils - Frs'!A4</f>
        <v>408000</v>
      </c>
      <c r="D27" s="63" t="str">
        <f>'0. Leads &amp; seuils - Frs'!B4</f>
        <v>FNP</v>
      </c>
      <c r="E27" s="64">
        <f>-'0. Leads &amp; seuils - Frs'!C4</f>
        <v>993.4</v>
      </c>
      <c r="F27" s="62">
        <f>SUM('4.A - Détail des FNP N'!H:H)/1000</f>
        <v>966.20399999999995</v>
      </c>
      <c r="G27" s="74" t="s">
        <v>279</v>
      </c>
      <c r="H27" s="62">
        <f>E27-F27</f>
        <v>27.196000000000026</v>
      </c>
      <c r="I27" s="61" t="s">
        <v>65</v>
      </c>
    </row>
    <row r="28" spans="2:9">
      <c r="B28" s="73" t="s">
        <v>61</v>
      </c>
      <c r="C28" s="73">
        <f>'0. Leads &amp; seuils - Frs'!A4</f>
        <v>408000</v>
      </c>
      <c r="D28" s="63" t="str">
        <f>'0. Leads &amp; seuils - Frs'!B4</f>
        <v>FNP</v>
      </c>
      <c r="E28" s="64">
        <f>-'0. Leads &amp; seuils - Frs'!D4</f>
        <v>1121</v>
      </c>
      <c r="F28" s="62">
        <f>SUM('4.B - Détail des FNP N-1'!H:H)/1000</f>
        <v>1121.0039999999999</v>
      </c>
      <c r="G28" s="74" t="s">
        <v>282</v>
      </c>
      <c r="H28" s="62">
        <f>E28-F28</f>
        <v>-3.9999999999054126E-3</v>
      </c>
      <c r="I28" s="61" t="s">
        <v>241</v>
      </c>
    </row>
    <row r="29" spans="2:9">
      <c r="B29" s="45"/>
      <c r="C29" s="45"/>
      <c r="D29" s="45"/>
      <c r="E29" s="53"/>
      <c r="F29" s="53"/>
      <c r="G29" s="53"/>
      <c r="H29" s="45"/>
      <c r="I29" s="45"/>
    </row>
    <row r="31" spans="2:9">
      <c r="B31" s="55" t="s">
        <v>40</v>
      </c>
    </row>
    <row r="32" spans="2:9">
      <c r="B32" s="55"/>
    </row>
    <row r="33" spans="2:6">
      <c r="B33" s="12" t="s">
        <v>280</v>
      </c>
    </row>
    <row r="34" spans="2:6">
      <c r="B34" s="12"/>
    </row>
    <row r="35" spans="2:6" s="77" customFormat="1">
      <c r="B35" s="44" t="s">
        <v>41</v>
      </c>
      <c r="C35" s="44" t="s">
        <v>6</v>
      </c>
      <c r="D35" s="44" t="s">
        <v>7</v>
      </c>
      <c r="E35" s="44" t="s">
        <v>8</v>
      </c>
      <c r="F35" s="44" t="s">
        <v>37</v>
      </c>
    </row>
    <row r="36" spans="2:6" s="77" customFormat="1">
      <c r="B36" s="63" t="str">
        <f>'4.C - TCD Top 5 FNP'!J3</f>
        <v>Mint Energie</v>
      </c>
      <c r="C36" s="64">
        <f>'4.C - TCD Top 5 FNP'!K3/1000</f>
        <v>237.49799999999999</v>
      </c>
      <c r="D36" s="64">
        <f>'4.C - TCD Top 5 FNP'!L3/1000</f>
        <v>186.834</v>
      </c>
      <c r="E36" s="78">
        <f>C36-D36</f>
        <v>50.663999999999987</v>
      </c>
      <c r="F36" s="89" t="s">
        <v>99</v>
      </c>
    </row>
    <row r="37" spans="2:6" s="77" customFormat="1">
      <c r="B37" s="63" t="str">
        <f>'4.C - TCD Top 5 FNP'!J4</f>
        <v>Sowee</v>
      </c>
      <c r="C37" s="64">
        <f>'4.C - TCD Top 5 FNP'!K4/1000</f>
        <v>234.5976</v>
      </c>
      <c r="D37" s="64">
        <f>'4.C - TCD Top 5 FNP'!L4/1000</f>
        <v>224.20079999999999</v>
      </c>
      <c r="E37" s="78">
        <f t="shared" ref="E37:E40" si="0">C37-D37</f>
        <v>10.396800000000013</v>
      </c>
      <c r="F37" s="89" t="s">
        <v>99</v>
      </c>
    </row>
    <row r="38" spans="2:6" s="77" customFormat="1">
      <c r="B38" s="63" t="str">
        <f>'4.C - TCD Top 5 FNP'!J5</f>
        <v>Bulb</v>
      </c>
      <c r="C38" s="64">
        <f>'4.C - TCD Top 5 FNP'!K5/1000</f>
        <v>231.69720000000001</v>
      </c>
      <c r="D38" s="64">
        <f>'4.C - TCD Top 5 FNP'!L5/1000</f>
        <v>261.56760000000003</v>
      </c>
      <c r="E38" s="78">
        <f t="shared" si="0"/>
        <v>-29.870400000000018</v>
      </c>
      <c r="F38" s="89" t="s">
        <v>99</v>
      </c>
    </row>
    <row r="39" spans="2:6" s="77" customFormat="1">
      <c r="B39" s="63" t="str">
        <f>'4.C - TCD Top 5 FNP'!J6</f>
        <v>Mazaruso</v>
      </c>
      <c r="C39" s="64">
        <f>'4.C - TCD Top 5 FNP'!K6/1000</f>
        <v>144.79679999999999</v>
      </c>
      <c r="D39" s="64">
        <f>'4.C - TCD Top 5 FNP'!L6/1000</f>
        <v>298.93440000000004</v>
      </c>
      <c r="E39" s="78">
        <f t="shared" si="0"/>
        <v>-154.13760000000005</v>
      </c>
      <c r="F39" s="90" t="s">
        <v>73</v>
      </c>
    </row>
    <row r="40" spans="2:6" s="77" customFormat="1">
      <c r="B40" s="63" t="str">
        <f>'4.C - TCD Top 5 FNP'!J7</f>
        <v>Happ-e</v>
      </c>
      <c r="C40" s="64">
        <f>'4.C - TCD Top 5 FNP'!K7/1000</f>
        <v>117.61439999999999</v>
      </c>
      <c r="D40" s="64">
        <f>'4.C - TCD Top 5 FNP'!L7/1000</f>
        <v>149.46720000000002</v>
      </c>
      <c r="E40" s="78">
        <f t="shared" si="0"/>
        <v>-31.85280000000003</v>
      </c>
      <c r="F40" s="89" t="s">
        <v>99</v>
      </c>
    </row>
    <row r="41" spans="2:6" s="77" customFormat="1">
      <c r="B41" s="44" t="s">
        <v>67</v>
      </c>
      <c r="C41" s="148">
        <f>SUM(C36:C40)</f>
        <v>966.20399999999995</v>
      </c>
      <c r="D41" s="148">
        <f>SUM(D36:D40)</f>
        <v>1121.0040000000001</v>
      </c>
      <c r="E41" s="148">
        <f>SUM(E36:E40)</f>
        <v>-154.8000000000001</v>
      </c>
      <c r="F41" s="44"/>
    </row>
    <row r="42" spans="2:6" s="76" customFormat="1">
      <c r="B42" s="79"/>
      <c r="C42" s="80"/>
      <c r="D42" s="80"/>
      <c r="E42" s="80"/>
      <c r="F42" s="81"/>
    </row>
    <row r="43" spans="2:6" s="76" customFormat="1">
      <c r="B43" s="150" t="s">
        <v>289</v>
      </c>
      <c r="C43" s="80"/>
      <c r="D43" s="80"/>
      <c r="E43" s="80"/>
      <c r="F43" s="81"/>
    </row>
    <row r="44" spans="2:6" s="76" customFormat="1">
      <c r="B44" s="149"/>
      <c r="C44" s="80"/>
      <c r="D44" s="80"/>
      <c r="E44" s="80"/>
      <c r="F44" s="81"/>
    </row>
    <row r="45" spans="2:6" s="76" customFormat="1">
      <c r="B45" s="90" t="s">
        <v>73</v>
      </c>
      <c r="C45" s="88" t="s">
        <v>278</v>
      </c>
      <c r="D45" s="80"/>
      <c r="E45" s="80"/>
      <c r="F45" s="81"/>
    </row>
    <row r="46" spans="2:6" s="76" customFormat="1">
      <c r="B46" s="79"/>
      <c r="C46" s="80"/>
      <c r="D46" s="80"/>
      <c r="E46" s="80"/>
      <c r="F46" s="81"/>
    </row>
    <row r="47" spans="2:6" s="76" customFormat="1">
      <c r="B47" s="9" t="s">
        <v>88</v>
      </c>
      <c r="C47" s="80"/>
      <c r="D47" s="80"/>
      <c r="E47" s="80"/>
      <c r="F47" s="81"/>
    </row>
    <row r="48" spans="2:6" s="76" customFormat="1">
      <c r="B48" s="79"/>
      <c r="C48" s="80"/>
      <c r="D48" s="80"/>
      <c r="E48" s="80"/>
      <c r="F48" s="81"/>
    </row>
    <row r="49" spans="2:10">
      <c r="B49" s="55" t="s">
        <v>86</v>
      </c>
    </row>
    <row r="50" spans="2:10">
      <c r="B50" s="55"/>
    </row>
    <row r="52" spans="2:10">
      <c r="B52" s="12" t="s">
        <v>290</v>
      </c>
    </row>
    <row r="54" spans="2:10">
      <c r="B54" s="11" t="s">
        <v>224</v>
      </c>
    </row>
    <row r="55" spans="2:10">
      <c r="B55" s="42" t="s">
        <v>265</v>
      </c>
    </row>
    <row r="56" spans="2:10">
      <c r="B56" s="12"/>
    </row>
    <row r="57" spans="2:10" ht="14.5" customHeight="1">
      <c r="B57" s="175" t="s">
        <v>291</v>
      </c>
      <c r="C57" s="177"/>
      <c r="D57" s="177"/>
      <c r="E57" s="176"/>
    </row>
    <row r="58" spans="2:10" ht="23" customHeight="1">
      <c r="B58" s="44" t="s">
        <v>267</v>
      </c>
      <c r="C58" s="44" t="s">
        <v>268</v>
      </c>
      <c r="D58" s="44" t="s">
        <v>269</v>
      </c>
      <c r="E58" s="44" t="s">
        <v>292</v>
      </c>
      <c r="F58" s="44" t="s">
        <v>294</v>
      </c>
      <c r="G58" s="44" t="s">
        <v>20</v>
      </c>
      <c r="H58" s="44" t="s">
        <v>240</v>
      </c>
      <c r="I58" s="44" t="s">
        <v>229</v>
      </c>
      <c r="J58" s="44" t="s">
        <v>230</v>
      </c>
    </row>
    <row r="59" spans="2:10" s="134" customFormat="1" ht="23.5" customHeight="1">
      <c r="B59" s="128" t="s">
        <v>53</v>
      </c>
      <c r="C59" s="128">
        <v>606</v>
      </c>
      <c r="D59" s="129" t="s">
        <v>273</v>
      </c>
      <c r="E59" s="130">
        <v>237.49799999999999</v>
      </c>
      <c r="F59" s="130">
        <v>237.49799999999999</v>
      </c>
      <c r="G59" s="130">
        <f>E59-F59</f>
        <v>0</v>
      </c>
      <c r="H59" s="128" t="s">
        <v>12</v>
      </c>
      <c r="I59" s="129" t="s">
        <v>242</v>
      </c>
      <c r="J59" s="133" t="s">
        <v>241</v>
      </c>
    </row>
    <row r="60" spans="2:10" s="134" customFormat="1" ht="23.5" customHeight="1">
      <c r="B60" s="128" t="s">
        <v>54</v>
      </c>
      <c r="C60" s="128">
        <v>611</v>
      </c>
      <c r="D60" s="129" t="s">
        <v>274</v>
      </c>
      <c r="E60" s="130">
        <v>234.5976</v>
      </c>
      <c r="F60" s="130">
        <v>234.5976</v>
      </c>
      <c r="G60" s="130">
        <f t="shared" ref="G60:G61" si="1">E60-F60</f>
        <v>0</v>
      </c>
      <c r="H60" s="128" t="s">
        <v>145</v>
      </c>
      <c r="I60" s="132" t="s">
        <v>295</v>
      </c>
      <c r="J60" s="133" t="s">
        <v>241</v>
      </c>
    </row>
    <row r="61" spans="2:10" s="134" customFormat="1" ht="23.5" customHeight="1">
      <c r="B61" s="128" t="s">
        <v>56</v>
      </c>
      <c r="C61" s="128">
        <v>615</v>
      </c>
      <c r="D61" s="129" t="s">
        <v>276</v>
      </c>
      <c r="E61" s="130">
        <v>231.69720000000001</v>
      </c>
      <c r="F61" s="130">
        <v>231.69720000000001</v>
      </c>
      <c r="G61" s="130">
        <f t="shared" si="1"/>
        <v>0</v>
      </c>
      <c r="H61" s="128" t="s">
        <v>160</v>
      </c>
      <c r="I61" s="129" t="s">
        <v>293</v>
      </c>
      <c r="J61" s="135" t="s">
        <v>247</v>
      </c>
    </row>
    <row r="62" spans="2:10">
      <c r="B62" s="45"/>
      <c r="C62" s="45"/>
      <c r="D62" s="45"/>
      <c r="E62" s="53"/>
      <c r="F62" s="53"/>
      <c r="G62" s="45"/>
      <c r="H62" s="45"/>
      <c r="I62" s="45"/>
      <c r="J62" s="45"/>
    </row>
    <row r="63" spans="2:10">
      <c r="B63" s="12"/>
    </row>
    <row r="64" spans="2:10">
      <c r="B64" s="12"/>
    </row>
    <row r="65" spans="2:6" s="76" customFormat="1">
      <c r="B65" s="136" t="s">
        <v>296</v>
      </c>
      <c r="C65" s="80"/>
      <c r="D65" s="80"/>
      <c r="E65" s="80"/>
      <c r="F65" s="81"/>
    </row>
    <row r="66" spans="2:6" s="76" customFormat="1">
      <c r="B66" s="55"/>
      <c r="C66" s="80"/>
      <c r="D66" s="80"/>
      <c r="E66" s="80"/>
      <c r="F66" s="81"/>
    </row>
    <row r="67" spans="2:6" ht="15" thickBot="1"/>
    <row r="68" spans="2:6" ht="16" thickTop="1" thickBot="1">
      <c r="B68" s="56" t="s">
        <v>26</v>
      </c>
      <c r="C68" s="43"/>
      <c r="D68" s="43"/>
    </row>
    <row r="70" spans="2:6">
      <c r="B70" s="136" t="s">
        <v>250</v>
      </c>
    </row>
  </sheetData>
  <mergeCells count="1">
    <mergeCell ref="B57:E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07D2-734B-401F-B757-91C978C322EE}">
  <sheetPr>
    <tabColor theme="9" tint="0.79998168889431442"/>
  </sheetPr>
  <dimension ref="A1:H7"/>
  <sheetViews>
    <sheetView showGridLines="0" zoomScale="124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5.1640625" bestFit="1" customWidth="1"/>
    <col min="6" max="6" width="11.33203125" bestFit="1" customWidth="1"/>
    <col min="7" max="8" width="12.33203125" bestFit="1" customWidth="1"/>
  </cols>
  <sheetData>
    <row r="1" spans="1:8">
      <c r="A1" s="139"/>
      <c r="B1" s="139"/>
      <c r="C1" s="139"/>
      <c r="D1" s="139"/>
      <c r="E1" s="139"/>
      <c r="F1" s="139"/>
      <c r="G1" s="139"/>
      <c r="H1" s="139"/>
    </row>
    <row r="2" spans="1:8" s="138" customFormat="1">
      <c r="A2" s="77"/>
      <c r="B2" s="82" t="s">
        <v>266</v>
      </c>
      <c r="C2" s="140" t="s">
        <v>267</v>
      </c>
      <c r="D2" s="140" t="s">
        <v>268</v>
      </c>
      <c r="E2" s="140" t="s">
        <v>269</v>
      </c>
      <c r="F2" s="140" t="s">
        <v>270</v>
      </c>
      <c r="G2" s="140" t="s">
        <v>271</v>
      </c>
      <c r="H2" s="140" t="s">
        <v>272</v>
      </c>
    </row>
    <row r="3" spans="1:8" s="138" customFormat="1">
      <c r="A3" s="77"/>
      <c r="B3" s="141">
        <v>1</v>
      </c>
      <c r="C3" s="142" t="s">
        <v>53</v>
      </c>
      <c r="D3" s="143">
        <v>606</v>
      </c>
      <c r="E3" s="142" t="s">
        <v>273</v>
      </c>
      <c r="F3" s="144">
        <v>197915</v>
      </c>
      <c r="G3" s="144">
        <f>F3*0.2</f>
        <v>39583</v>
      </c>
      <c r="H3" s="144">
        <f>SUM(F3:G3)</f>
        <v>237498</v>
      </c>
    </row>
    <row r="4" spans="1:8" s="138" customFormat="1">
      <c r="A4" s="77"/>
      <c r="B4" s="141">
        <v>2</v>
      </c>
      <c r="C4" s="142" t="s">
        <v>54</v>
      </c>
      <c r="D4" s="143">
        <v>611</v>
      </c>
      <c r="E4" s="142" t="s">
        <v>274</v>
      </c>
      <c r="F4" s="144">
        <v>195498</v>
      </c>
      <c r="G4" s="144">
        <f t="shared" ref="G4:G7" si="0">F4*0.2</f>
        <v>39099.599999999999</v>
      </c>
      <c r="H4" s="144">
        <f t="shared" ref="H4:H7" si="1">SUM(F4:G4)</f>
        <v>234597.6</v>
      </c>
    </row>
    <row r="5" spans="1:8" s="138" customFormat="1">
      <c r="A5" s="77"/>
      <c r="B5" s="141">
        <v>3</v>
      </c>
      <c r="C5" s="142" t="s">
        <v>55</v>
      </c>
      <c r="D5" s="143">
        <v>615</v>
      </c>
      <c r="E5" s="142" t="s">
        <v>275</v>
      </c>
      <c r="F5" s="144">
        <v>98012</v>
      </c>
      <c r="G5" s="144">
        <f t="shared" si="0"/>
        <v>19602.400000000001</v>
      </c>
      <c r="H5" s="144">
        <f t="shared" si="1"/>
        <v>117614.39999999999</v>
      </c>
    </row>
    <row r="6" spans="1:8" s="138" customFormat="1">
      <c r="A6" s="77"/>
      <c r="B6" s="141">
        <v>4</v>
      </c>
      <c r="C6" s="142" t="s">
        <v>56</v>
      </c>
      <c r="D6" s="143">
        <v>615</v>
      </c>
      <c r="E6" s="142" t="s">
        <v>276</v>
      </c>
      <c r="F6" s="144">
        <v>193081</v>
      </c>
      <c r="G6" s="144">
        <f t="shared" si="0"/>
        <v>38616.200000000004</v>
      </c>
      <c r="H6" s="144">
        <f t="shared" si="1"/>
        <v>231697.2</v>
      </c>
    </row>
    <row r="7" spans="1:8" s="138" customFormat="1">
      <c r="A7" s="77"/>
      <c r="B7" s="141">
        <v>5</v>
      </c>
      <c r="C7" s="142" t="s">
        <v>278</v>
      </c>
      <c r="D7" s="143">
        <v>622</v>
      </c>
      <c r="E7" s="142" t="s">
        <v>277</v>
      </c>
      <c r="F7" s="144">
        <v>120664</v>
      </c>
      <c r="G7" s="144">
        <f t="shared" si="0"/>
        <v>24132.800000000003</v>
      </c>
      <c r="H7" s="144">
        <f t="shared" si="1"/>
        <v>144796.79999999999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DA80-72F1-4336-957D-BBE53081BCCF}">
  <sheetPr>
    <tabColor theme="9" tint="0.79998168889431442"/>
  </sheetPr>
  <dimension ref="A1:H7"/>
  <sheetViews>
    <sheetView showGridLines="0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5.1640625" bestFit="1" customWidth="1"/>
    <col min="6" max="6" width="11.33203125" bestFit="1" customWidth="1"/>
    <col min="7" max="8" width="12.33203125" bestFit="1" customWidth="1"/>
  </cols>
  <sheetData>
    <row r="1" spans="1:8">
      <c r="A1" s="139"/>
      <c r="B1" s="139"/>
      <c r="C1" s="139"/>
      <c r="D1" s="139"/>
      <c r="E1" s="139"/>
      <c r="F1" s="139"/>
      <c r="G1" s="139"/>
      <c r="H1" s="139"/>
    </row>
    <row r="2" spans="1:8" s="138" customFormat="1">
      <c r="A2" s="77"/>
      <c r="B2" s="82" t="s">
        <v>266</v>
      </c>
      <c r="C2" s="140" t="s">
        <v>267</v>
      </c>
      <c r="D2" s="140" t="s">
        <v>268</v>
      </c>
      <c r="E2" s="140" t="s">
        <v>269</v>
      </c>
      <c r="F2" s="140" t="s">
        <v>270</v>
      </c>
      <c r="G2" s="140" t="s">
        <v>271</v>
      </c>
      <c r="H2" s="140" t="s">
        <v>272</v>
      </c>
    </row>
    <row r="3" spans="1:8" s="138" customFormat="1">
      <c r="A3" s="77"/>
      <c r="B3" s="141">
        <v>1</v>
      </c>
      <c r="C3" s="142" t="s">
        <v>53</v>
      </c>
      <c r="D3" s="143">
        <v>606</v>
      </c>
      <c r="E3" s="142" t="s">
        <v>273</v>
      </c>
      <c r="F3" s="144">
        <v>155695</v>
      </c>
      <c r="G3" s="144">
        <f>F3*0.2</f>
        <v>31139</v>
      </c>
      <c r="H3" s="144">
        <f>SUM(F3:G3)</f>
        <v>186834</v>
      </c>
    </row>
    <row r="4" spans="1:8" s="138" customFormat="1">
      <c r="A4" s="77"/>
      <c r="B4" s="141">
        <v>2</v>
      </c>
      <c r="C4" s="142" t="s">
        <v>54</v>
      </c>
      <c r="D4" s="143">
        <v>611</v>
      </c>
      <c r="E4" s="142" t="s">
        <v>274</v>
      </c>
      <c r="F4" s="144">
        <v>186834</v>
      </c>
      <c r="G4" s="144">
        <f t="shared" ref="G4:G7" si="0">F4*0.2</f>
        <v>37366.800000000003</v>
      </c>
      <c r="H4" s="144">
        <f t="shared" ref="H4:H7" si="1">SUM(F4:G4)</f>
        <v>224200.8</v>
      </c>
    </row>
    <row r="5" spans="1:8" s="138" customFormat="1">
      <c r="A5" s="77"/>
      <c r="B5" s="141">
        <v>3</v>
      </c>
      <c r="C5" s="142" t="s">
        <v>55</v>
      </c>
      <c r="D5" s="143">
        <v>615</v>
      </c>
      <c r="E5" s="142" t="s">
        <v>275</v>
      </c>
      <c r="F5" s="144">
        <v>124556</v>
      </c>
      <c r="G5" s="144">
        <f t="shared" si="0"/>
        <v>24911.200000000001</v>
      </c>
      <c r="H5" s="144">
        <f t="shared" si="1"/>
        <v>149467.20000000001</v>
      </c>
    </row>
    <row r="6" spans="1:8" s="138" customFormat="1">
      <c r="A6" s="77"/>
      <c r="B6" s="141">
        <v>4</v>
      </c>
      <c r="C6" s="142" t="s">
        <v>56</v>
      </c>
      <c r="D6" s="143">
        <v>615</v>
      </c>
      <c r="E6" s="142" t="s">
        <v>276</v>
      </c>
      <c r="F6" s="144">
        <v>217973</v>
      </c>
      <c r="G6" s="144">
        <f t="shared" si="0"/>
        <v>43594.600000000006</v>
      </c>
      <c r="H6" s="144">
        <f t="shared" si="1"/>
        <v>261567.6</v>
      </c>
    </row>
    <row r="7" spans="1:8" s="138" customFormat="1">
      <c r="A7" s="77"/>
      <c r="B7" s="141">
        <v>5</v>
      </c>
      <c r="C7" s="142" t="s">
        <v>278</v>
      </c>
      <c r="D7" s="143">
        <v>622</v>
      </c>
      <c r="E7" s="142" t="s">
        <v>277</v>
      </c>
      <c r="F7" s="144">
        <v>249112</v>
      </c>
      <c r="G7" s="144">
        <f t="shared" si="0"/>
        <v>49822.400000000001</v>
      </c>
      <c r="H7" s="144">
        <f t="shared" si="1"/>
        <v>298934.40000000002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C7D2-F69F-43E3-94C6-5C680ACDCF28}">
  <sheetPr>
    <tabColor theme="9" tint="0.79998168889431442"/>
  </sheetPr>
  <dimension ref="A1:M11"/>
  <sheetViews>
    <sheetView showGridLines="0" zoomScale="220" workbookViewId="0"/>
  </sheetViews>
  <sheetFormatPr baseColWidth="10" defaultColWidth="8.6640625" defaultRowHeight="14"/>
  <cols>
    <col min="1" max="2" width="14.1640625" style="77" customWidth="1"/>
    <col min="3" max="3" width="14.1640625" style="86" customWidth="1"/>
    <col min="4" max="4" width="14.1640625" style="77" customWidth="1"/>
    <col min="5" max="5" width="12.1640625" style="77" bestFit="1" customWidth="1"/>
    <col min="6" max="6" width="14.6640625" style="86" bestFit="1" customWidth="1"/>
    <col min="7" max="8" width="11.5" style="86" bestFit="1" customWidth="1"/>
    <col min="9" max="9" width="8.6640625" style="86"/>
    <col min="10" max="10" width="13.83203125" style="77" bestFit="1" customWidth="1"/>
    <col min="11" max="11" width="9" style="86" bestFit="1" customWidth="1"/>
    <col min="12" max="12" width="10.33203125" style="86" bestFit="1" customWidth="1"/>
    <col min="13" max="13" width="10.33203125" style="86" customWidth="1"/>
    <col min="14" max="16384" width="8.6640625" style="77"/>
  </cols>
  <sheetData>
    <row r="1" spans="1:13">
      <c r="A1" s="82" t="s">
        <v>68</v>
      </c>
      <c r="B1" s="83" t="s">
        <v>41</v>
      </c>
      <c r="C1" s="83" t="s">
        <v>58</v>
      </c>
      <c r="E1" s="84" t="s">
        <v>69</v>
      </c>
      <c r="F1" s="145" t="s">
        <v>70</v>
      </c>
    </row>
    <row r="2" spans="1:13">
      <c r="A2" s="164" t="s">
        <v>60</v>
      </c>
      <c r="B2" s="164" t="s">
        <v>53</v>
      </c>
      <c r="C2" s="165">
        <v>237498</v>
      </c>
      <c r="E2" s="84" t="s">
        <v>71</v>
      </c>
      <c r="F2" s="86" t="s">
        <v>60</v>
      </c>
      <c r="G2" s="86" t="s">
        <v>61</v>
      </c>
      <c r="H2" s="86" t="s">
        <v>72</v>
      </c>
      <c r="J2" s="77" t="s">
        <v>71</v>
      </c>
      <c r="K2" s="86" t="s">
        <v>60</v>
      </c>
      <c r="L2" s="86" t="s">
        <v>61</v>
      </c>
      <c r="M2" s="86" t="s">
        <v>72</v>
      </c>
    </row>
    <row r="3" spans="1:13">
      <c r="A3" s="164" t="s">
        <v>60</v>
      </c>
      <c r="B3" s="164" t="s">
        <v>54</v>
      </c>
      <c r="C3" s="165">
        <v>234597.6</v>
      </c>
      <c r="E3" s="85" t="s">
        <v>56</v>
      </c>
      <c r="F3" s="86">
        <v>231697.2</v>
      </c>
      <c r="G3" s="86">
        <v>261567.6</v>
      </c>
      <c r="H3" s="86">
        <v>493264.80000000005</v>
      </c>
      <c r="J3" s="77" t="s">
        <v>53</v>
      </c>
      <c r="K3" s="86">
        <v>237498</v>
      </c>
      <c r="L3" s="86">
        <v>186834</v>
      </c>
      <c r="M3" s="86">
        <v>424332</v>
      </c>
    </row>
    <row r="4" spans="1:13">
      <c r="A4" s="164" t="s">
        <v>60</v>
      </c>
      <c r="B4" s="164" t="s">
        <v>55</v>
      </c>
      <c r="C4" s="165">
        <v>117614.39999999999</v>
      </c>
      <c r="E4" s="85" t="s">
        <v>54</v>
      </c>
      <c r="F4" s="86">
        <v>234597.6</v>
      </c>
      <c r="G4" s="86">
        <v>224200.8</v>
      </c>
      <c r="H4" s="86">
        <v>458798.4</v>
      </c>
      <c r="J4" s="77" t="s">
        <v>54</v>
      </c>
      <c r="K4" s="86">
        <v>234597.6</v>
      </c>
      <c r="L4" s="86">
        <v>224200.8</v>
      </c>
      <c r="M4" s="86">
        <v>458798.4</v>
      </c>
    </row>
    <row r="5" spans="1:13">
      <c r="A5" s="164" t="s">
        <v>60</v>
      </c>
      <c r="B5" s="164" t="s">
        <v>56</v>
      </c>
      <c r="C5" s="165">
        <v>231697.2</v>
      </c>
      <c r="E5" s="85" t="s">
        <v>278</v>
      </c>
      <c r="F5" s="86">
        <v>144796.79999999999</v>
      </c>
      <c r="G5" s="86">
        <v>298934.40000000002</v>
      </c>
      <c r="H5" s="86">
        <v>443731.20000000001</v>
      </c>
      <c r="J5" s="77" t="s">
        <v>56</v>
      </c>
      <c r="K5" s="86">
        <v>231697.2</v>
      </c>
      <c r="L5" s="86">
        <v>261567.6</v>
      </c>
      <c r="M5" s="86">
        <v>493264.80000000005</v>
      </c>
    </row>
    <row r="6" spans="1:13">
      <c r="A6" s="164" t="s">
        <v>60</v>
      </c>
      <c r="B6" s="164" t="s">
        <v>278</v>
      </c>
      <c r="C6" s="165">
        <v>144796.79999999999</v>
      </c>
      <c r="E6" s="85" t="s">
        <v>53</v>
      </c>
      <c r="F6" s="86">
        <v>237498</v>
      </c>
      <c r="G6" s="86">
        <v>186834</v>
      </c>
      <c r="H6" s="86">
        <v>424332</v>
      </c>
      <c r="J6" s="77" t="s">
        <v>278</v>
      </c>
      <c r="K6" s="86">
        <v>144796.79999999999</v>
      </c>
      <c r="L6" s="86">
        <v>298934.40000000002</v>
      </c>
      <c r="M6" s="86">
        <v>443731.20000000001</v>
      </c>
    </row>
    <row r="7" spans="1:13">
      <c r="A7" s="164" t="s">
        <v>61</v>
      </c>
      <c r="B7" s="164" t="s">
        <v>53</v>
      </c>
      <c r="C7" s="165">
        <v>186834</v>
      </c>
      <c r="E7" s="85" t="s">
        <v>55</v>
      </c>
      <c r="F7" s="86">
        <v>117614.39999999999</v>
      </c>
      <c r="G7" s="86">
        <v>149467.20000000001</v>
      </c>
      <c r="H7" s="86">
        <v>267081.59999999998</v>
      </c>
      <c r="J7" s="77" t="s">
        <v>55</v>
      </c>
      <c r="K7" s="86">
        <v>117614.39999999999</v>
      </c>
      <c r="L7" s="86">
        <v>149467.20000000001</v>
      </c>
      <c r="M7" s="86">
        <v>267081.59999999998</v>
      </c>
    </row>
    <row r="8" spans="1:13" s="86" customFormat="1">
      <c r="A8" s="164" t="s">
        <v>61</v>
      </c>
      <c r="B8" s="164" t="s">
        <v>54</v>
      </c>
      <c r="C8" s="165">
        <v>224200.8</v>
      </c>
      <c r="D8" s="77"/>
      <c r="E8" s="85" t="s">
        <v>72</v>
      </c>
      <c r="F8" s="86">
        <v>966204</v>
      </c>
      <c r="G8" s="86">
        <v>1121004</v>
      </c>
      <c r="H8" s="86">
        <v>2087208.0000000002</v>
      </c>
    </row>
    <row r="9" spans="1:13" s="86" customFormat="1">
      <c r="A9" s="164" t="s">
        <v>61</v>
      </c>
      <c r="B9" s="164" t="s">
        <v>55</v>
      </c>
      <c r="C9" s="165">
        <v>149467.20000000001</v>
      </c>
      <c r="D9" s="77"/>
      <c r="E9" s="77"/>
      <c r="J9" s="77"/>
    </row>
    <row r="10" spans="1:13" s="86" customFormat="1">
      <c r="A10" s="164" t="s">
        <v>61</v>
      </c>
      <c r="B10" s="164" t="s">
        <v>56</v>
      </c>
      <c r="C10" s="165">
        <v>261567.6</v>
      </c>
      <c r="D10" s="77"/>
      <c r="E10" s="77"/>
      <c r="J10" s="77"/>
    </row>
    <row r="11" spans="1:13" s="86" customFormat="1">
      <c r="A11" s="164" t="s">
        <v>61</v>
      </c>
      <c r="B11" s="164" t="s">
        <v>278</v>
      </c>
      <c r="C11" s="165">
        <v>298934.40000000002</v>
      </c>
      <c r="D11" s="77"/>
      <c r="E11" s="77"/>
      <c r="J11" s="77"/>
    </row>
  </sheetData>
  <autoFilter ref="J2:M8" xr:uid="{0134C7D2-F69F-43E3-94C6-5C680ACDCF28}">
    <sortState xmlns:xlrd2="http://schemas.microsoft.com/office/spreadsheetml/2017/richdata2" ref="J3:M8">
      <sortCondition descending="1" ref="K2:K8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D583-6F32-4F6A-9956-3BEB7F392930}">
  <sheetPr>
    <tabColor rgb="FF00B050"/>
  </sheetPr>
  <dimension ref="B2:K66"/>
  <sheetViews>
    <sheetView showGridLines="0" zoomScale="134" workbookViewId="0"/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4" width="20.33203125" style="11" customWidth="1"/>
    <col min="5" max="5" width="24.83203125" style="11" customWidth="1"/>
    <col min="6" max="8" width="20.33203125" style="11" customWidth="1"/>
    <col min="9" max="9" width="26.1640625" style="11" customWidth="1"/>
    <col min="10" max="10" width="31.33203125" style="11" customWidth="1"/>
    <col min="11" max="11" width="37.832031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13</v>
      </c>
    </row>
    <row r="3" spans="2:10" s="18" customFormat="1" ht="11.5" customHeight="1">
      <c r="B3" s="19" t="s">
        <v>11</v>
      </c>
      <c r="C3" s="20"/>
      <c r="D3" s="21"/>
      <c r="E3" s="21"/>
      <c r="F3" s="22"/>
      <c r="G3" s="22"/>
      <c r="H3" s="22"/>
      <c r="I3" s="23"/>
      <c r="J3" s="51">
        <f>'0. Leads &amp; seuils - Frs'!I2</f>
        <v>2000</v>
      </c>
    </row>
    <row r="4" spans="2:10" s="18" customFormat="1" ht="11.5" customHeight="1">
      <c r="B4" s="24" t="s">
        <v>1</v>
      </c>
      <c r="C4" s="25" t="s">
        <v>32</v>
      </c>
      <c r="D4" s="26"/>
      <c r="E4" s="26"/>
      <c r="F4" s="22"/>
      <c r="G4" s="22"/>
      <c r="H4" s="22"/>
      <c r="I4" s="23"/>
      <c r="J4" s="24" t="s">
        <v>14</v>
      </c>
    </row>
    <row r="5" spans="2:10" s="18" customFormat="1" ht="11.5" customHeight="1">
      <c r="B5" s="27" t="s">
        <v>12</v>
      </c>
      <c r="C5" s="28" t="s">
        <v>297</v>
      </c>
      <c r="D5" s="29"/>
      <c r="E5" s="30"/>
      <c r="F5" s="31"/>
      <c r="G5" s="31"/>
      <c r="H5" s="31"/>
      <c r="I5" s="32"/>
      <c r="J5" s="51">
        <f>'0. Leads &amp; seuils - Frs'!I3</f>
        <v>500</v>
      </c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15</v>
      </c>
    </row>
    <row r="7" spans="2:10" s="18" customFormat="1" ht="11.5" customHeight="1">
      <c r="B7" s="37" t="s">
        <v>3</v>
      </c>
      <c r="C7" s="38"/>
      <c r="D7" s="39"/>
      <c r="E7" s="39"/>
      <c r="F7" s="40"/>
      <c r="G7" s="40"/>
      <c r="H7" s="40"/>
      <c r="I7" s="41"/>
      <c r="J7" s="52">
        <f>'0. Leads &amp; seuils - Frs'!I4</f>
        <v>100</v>
      </c>
    </row>
    <row r="9" spans="2:10" ht="15" thickBot="1"/>
    <row r="10" spans="2:10" ht="16" thickTop="1" thickBot="1">
      <c r="B10" s="56" t="s">
        <v>16</v>
      </c>
      <c r="C10" s="43"/>
      <c r="D10" s="43"/>
    </row>
    <row r="11" spans="2:10" ht="15" thickTop="1"/>
    <row r="12" spans="2:10">
      <c r="B12" s="12" t="s">
        <v>18</v>
      </c>
    </row>
    <row r="13" spans="2:10">
      <c r="B13" s="42" t="s">
        <v>359</v>
      </c>
    </row>
    <row r="15" spans="2:10">
      <c r="B15" s="12" t="s">
        <v>19</v>
      </c>
    </row>
    <row r="16" spans="2:10">
      <c r="B16" s="42" t="s">
        <v>34</v>
      </c>
    </row>
    <row r="17" spans="2:9">
      <c r="B17" s="42" t="s">
        <v>35</v>
      </c>
    </row>
    <row r="18" spans="2:9">
      <c r="B18" s="42"/>
    </row>
    <row r="19" spans="2:9" ht="15" thickBot="1"/>
    <row r="20" spans="2:9" ht="16" thickTop="1" thickBot="1">
      <c r="B20" s="56" t="s">
        <v>17</v>
      </c>
      <c r="C20" s="43"/>
      <c r="D20" s="43"/>
    </row>
    <row r="21" spans="2:9" ht="15" thickTop="1">
      <c r="B21" s="152"/>
    </row>
    <row r="23" spans="2:9">
      <c r="B23" s="12" t="s">
        <v>298</v>
      </c>
    </row>
    <row r="24" spans="2:9">
      <c r="B24" s="12"/>
    </row>
    <row r="25" spans="2:9">
      <c r="B25" s="12"/>
      <c r="E25" s="54" t="s">
        <v>38</v>
      </c>
    </row>
    <row r="26" spans="2:9">
      <c r="B26" s="44" t="s">
        <v>59</v>
      </c>
      <c r="C26" s="44" t="s">
        <v>4</v>
      </c>
      <c r="D26" s="44" t="s">
        <v>5</v>
      </c>
      <c r="E26" s="44" t="s">
        <v>58</v>
      </c>
      <c r="F26" s="44" t="s">
        <v>305</v>
      </c>
      <c r="G26" s="44" t="s">
        <v>39</v>
      </c>
      <c r="H26" s="44" t="s">
        <v>20</v>
      </c>
      <c r="I26" s="44" t="s">
        <v>37</v>
      </c>
    </row>
    <row r="27" spans="2:9">
      <c r="B27" s="73" t="s">
        <v>60</v>
      </c>
      <c r="C27" s="73">
        <f>'0. Leads &amp; seuils - Frs'!A6</f>
        <v>486000</v>
      </c>
      <c r="D27" s="63" t="str">
        <f>'0. Leads &amp; seuils - Frs'!B6</f>
        <v>CCA</v>
      </c>
      <c r="E27" s="64">
        <f>-'0. Leads &amp; seuils - Frs'!C6</f>
        <v>591.44100000000003</v>
      </c>
      <c r="F27" s="62">
        <f>SUM('5.A - Détail des CCA N'!F:F)/1000</f>
        <v>591</v>
      </c>
      <c r="G27" s="74" t="s">
        <v>306</v>
      </c>
      <c r="H27" s="62">
        <f>E27-F27</f>
        <v>0.44100000000003092</v>
      </c>
      <c r="I27" s="61" t="s">
        <v>241</v>
      </c>
    </row>
    <row r="28" spans="2:9">
      <c r="B28" s="73" t="s">
        <v>61</v>
      </c>
      <c r="C28" s="73">
        <f>'0. Leads &amp; seuils - Frs'!A6</f>
        <v>486000</v>
      </c>
      <c r="D28" s="63" t="str">
        <f>'0. Leads &amp; seuils - Frs'!B6</f>
        <v>CCA</v>
      </c>
      <c r="E28" s="64">
        <f>-'0. Leads &amp; seuils - Frs'!D6</f>
        <v>291</v>
      </c>
      <c r="F28" s="62">
        <f>SUM('5.B - Détail des CCA N-1'!F:F)/1000</f>
        <v>291</v>
      </c>
      <c r="G28" s="74" t="s">
        <v>307</v>
      </c>
      <c r="H28" s="62">
        <f>E28-F28</f>
        <v>0</v>
      </c>
      <c r="I28" s="61" t="s">
        <v>241</v>
      </c>
    </row>
    <row r="29" spans="2:9">
      <c r="B29" s="45"/>
      <c r="C29" s="45"/>
      <c r="D29" s="45"/>
      <c r="E29" s="53"/>
      <c r="F29" s="53"/>
      <c r="G29" s="53"/>
      <c r="H29" s="45"/>
      <c r="I29" s="45"/>
    </row>
    <row r="31" spans="2:9">
      <c r="B31" s="55" t="s">
        <v>40</v>
      </c>
    </row>
    <row r="32" spans="2:9">
      <c r="B32" s="55"/>
    </row>
    <row r="33" spans="2:6">
      <c r="B33" s="12" t="s">
        <v>308</v>
      </c>
    </row>
    <row r="34" spans="2:6">
      <c r="B34" s="12"/>
    </row>
    <row r="35" spans="2:6" s="77" customFormat="1">
      <c r="B35" s="44" t="s">
        <v>41</v>
      </c>
      <c r="C35" s="44" t="s">
        <v>6</v>
      </c>
      <c r="D35" s="44" t="s">
        <v>7</v>
      </c>
      <c r="E35" s="44" t="s">
        <v>8</v>
      </c>
      <c r="F35" s="44" t="s">
        <v>37</v>
      </c>
    </row>
    <row r="36" spans="2:6" s="77" customFormat="1">
      <c r="B36" s="63" t="str">
        <f>'5.C - TCD Top 5 CCA'!J3</f>
        <v>EDF</v>
      </c>
      <c r="C36" s="64">
        <f>'5.C - TCD Top 5 CCA'!K3/1000</f>
        <v>147.75</v>
      </c>
      <c r="D36" s="64">
        <f>'5.C - TCD Top 5 CCA'!L3/1000</f>
        <v>72.75</v>
      </c>
      <c r="E36" s="78">
        <f>C36-D36</f>
        <v>75</v>
      </c>
      <c r="F36" s="89" t="s">
        <v>99</v>
      </c>
    </row>
    <row r="37" spans="2:6" s="77" customFormat="1">
      <c r="B37" s="63" t="str">
        <f>'5.C - TCD Top 5 CCA'!J4</f>
        <v>Happ-e</v>
      </c>
      <c r="C37" s="64">
        <f>'5.C - TCD Top 5 CCA'!K4/1000</f>
        <v>147.75</v>
      </c>
      <c r="D37" s="64">
        <f>'5.C - TCD Top 5 CCA'!L4/1000</f>
        <v>72.75</v>
      </c>
      <c r="E37" s="78">
        <f t="shared" ref="E37:E40" si="0">C37-D37</f>
        <v>75</v>
      </c>
      <c r="F37" s="89" t="s">
        <v>99</v>
      </c>
    </row>
    <row r="38" spans="2:6" s="77" customFormat="1">
      <c r="B38" s="63" t="str">
        <f>'5.C - TCD Top 5 CCA'!J5</f>
        <v>Engie</v>
      </c>
      <c r="C38" s="64">
        <f>'5.C - TCD Top 5 CCA'!K5/1000</f>
        <v>123.125</v>
      </c>
      <c r="D38" s="64">
        <f>'5.C - TCD Top 5 CCA'!L5/1000</f>
        <v>60.625</v>
      </c>
      <c r="E38" s="78">
        <f t="shared" si="0"/>
        <v>62.5</v>
      </c>
      <c r="F38" s="89" t="s">
        <v>99</v>
      </c>
    </row>
    <row r="39" spans="2:6" s="77" customFormat="1">
      <c r="B39" s="63" t="str">
        <f>'5.C - TCD Top 5 CCA'!J6</f>
        <v>Proxelia</v>
      </c>
      <c r="C39" s="64">
        <f>'5.C - TCD Top 5 CCA'!K6/1000</f>
        <v>98.5</v>
      </c>
      <c r="D39" s="64">
        <f>'5.C - TCD Top 5 CCA'!L6/1000</f>
        <v>48.5</v>
      </c>
      <c r="E39" s="78">
        <f t="shared" si="0"/>
        <v>50</v>
      </c>
      <c r="F39" s="89" t="s">
        <v>99</v>
      </c>
    </row>
    <row r="40" spans="2:6" s="77" customFormat="1">
      <c r="B40" s="63" t="str">
        <f>'5.C - TCD Top 5 CCA'!J7</f>
        <v>ekWateur</v>
      </c>
      <c r="C40" s="64">
        <f>'5.C - TCD Top 5 CCA'!K7/1000</f>
        <v>73.875</v>
      </c>
      <c r="D40" s="64">
        <f>'5.C - TCD Top 5 CCA'!L7/1000</f>
        <v>36.375</v>
      </c>
      <c r="E40" s="78">
        <f t="shared" si="0"/>
        <v>37.5</v>
      </c>
      <c r="F40" s="89" t="s">
        <v>99</v>
      </c>
    </row>
    <row r="41" spans="2:6" s="77" customFormat="1">
      <c r="B41" s="44" t="s">
        <v>67</v>
      </c>
      <c r="C41" s="148">
        <f>SUM(C36:C40)</f>
        <v>591</v>
      </c>
      <c r="D41" s="148">
        <f>SUM(D36:D40)</f>
        <v>291</v>
      </c>
      <c r="E41" s="148">
        <f>SUM(E36:E40)</f>
        <v>300</v>
      </c>
      <c r="F41" s="44"/>
    </row>
    <row r="42" spans="2:6" s="76" customFormat="1">
      <c r="B42" s="79"/>
      <c r="C42" s="80"/>
      <c r="D42" s="80"/>
      <c r="E42" s="80"/>
      <c r="F42" s="81"/>
    </row>
    <row r="43" spans="2:6" s="76" customFormat="1">
      <c r="B43" s="146" t="s">
        <v>309</v>
      </c>
      <c r="C43" s="80"/>
      <c r="D43" s="80"/>
      <c r="E43" s="80"/>
      <c r="F43" s="81"/>
    </row>
    <row r="44" spans="2:6" s="76" customFormat="1">
      <c r="B44" s="79"/>
      <c r="C44" s="80"/>
      <c r="D44" s="80"/>
      <c r="E44" s="80"/>
      <c r="F44" s="81"/>
    </row>
    <row r="45" spans="2:6">
      <c r="B45" s="55" t="s">
        <v>86</v>
      </c>
    </row>
    <row r="46" spans="2:6">
      <c r="B46" s="55"/>
    </row>
    <row r="48" spans="2:6">
      <c r="B48" s="12" t="s">
        <v>314</v>
      </c>
    </row>
    <row r="50" spans="2:11">
      <c r="B50" s="11" t="s">
        <v>224</v>
      </c>
    </row>
    <row r="51" spans="2:11">
      <c r="B51" s="42" t="s">
        <v>315</v>
      </c>
    </row>
    <row r="52" spans="2:11">
      <c r="B52" s="12"/>
    </row>
    <row r="53" spans="2:11" ht="14.5" customHeight="1">
      <c r="B53" s="175" t="s">
        <v>316</v>
      </c>
      <c r="C53" s="177"/>
      <c r="D53" s="177"/>
      <c r="E53" s="176"/>
    </row>
    <row r="54" spans="2:11" ht="29" customHeight="1">
      <c r="B54" s="44" t="s">
        <v>266</v>
      </c>
      <c r="C54" s="44" t="s">
        <v>267</v>
      </c>
      <c r="D54" s="44" t="s">
        <v>268</v>
      </c>
      <c r="E54" s="44" t="s">
        <v>269</v>
      </c>
      <c r="F54" s="44" t="s">
        <v>317</v>
      </c>
      <c r="G54" s="44" t="s">
        <v>318</v>
      </c>
      <c r="H54" s="44" t="s">
        <v>20</v>
      </c>
      <c r="I54" s="44" t="s">
        <v>240</v>
      </c>
      <c r="J54" s="44" t="s">
        <v>229</v>
      </c>
      <c r="K54" s="44" t="s">
        <v>230</v>
      </c>
    </row>
    <row r="55" spans="2:11" s="134" customFormat="1" ht="29" customHeight="1">
      <c r="B55" s="128">
        <v>1</v>
      </c>
      <c r="C55" s="128" t="s">
        <v>45</v>
      </c>
      <c r="D55" s="129">
        <v>615</v>
      </c>
      <c r="E55" s="159" t="s">
        <v>300</v>
      </c>
      <c r="F55" s="130">
        <v>147.75</v>
      </c>
      <c r="G55" s="130">
        <v>147.75</v>
      </c>
      <c r="H55" s="130">
        <f>F55-G55</f>
        <v>0</v>
      </c>
      <c r="I55" s="128" t="s">
        <v>319</v>
      </c>
      <c r="J55" s="129" t="s">
        <v>320</v>
      </c>
      <c r="K55" s="133" t="s">
        <v>241</v>
      </c>
    </row>
    <row r="56" spans="2:11" s="134" customFormat="1" ht="29" customHeight="1">
      <c r="B56" s="128">
        <v>5</v>
      </c>
      <c r="C56" s="128" t="s">
        <v>55</v>
      </c>
      <c r="D56" s="129">
        <v>627</v>
      </c>
      <c r="E56" s="159" t="s">
        <v>304</v>
      </c>
      <c r="F56" s="130">
        <v>147.75</v>
      </c>
      <c r="G56" s="130">
        <v>147.75</v>
      </c>
      <c r="H56" s="130">
        <f t="shared" ref="H56:H57" si="1">F56-G56</f>
        <v>0</v>
      </c>
      <c r="I56" s="128" t="s">
        <v>12</v>
      </c>
      <c r="J56" s="132" t="s">
        <v>321</v>
      </c>
      <c r="K56" s="135" t="s">
        <v>247</v>
      </c>
    </row>
    <row r="57" spans="2:11" s="134" customFormat="1" ht="29" customHeight="1">
      <c r="B57" s="128">
        <v>2</v>
      </c>
      <c r="C57" s="128" t="s">
        <v>46</v>
      </c>
      <c r="D57" s="129">
        <v>615</v>
      </c>
      <c r="E57" s="159" t="s">
        <v>301</v>
      </c>
      <c r="F57" s="130">
        <v>123.125</v>
      </c>
      <c r="G57" s="130">
        <v>123.125</v>
      </c>
      <c r="H57" s="130">
        <f t="shared" si="1"/>
        <v>0</v>
      </c>
      <c r="I57" s="128" t="s">
        <v>212</v>
      </c>
      <c r="J57" s="129" t="s">
        <v>320</v>
      </c>
      <c r="K57" s="133" t="s">
        <v>241</v>
      </c>
    </row>
    <row r="58" spans="2:11">
      <c r="B58" s="45"/>
      <c r="C58" s="45"/>
      <c r="D58" s="45"/>
      <c r="E58" s="53"/>
      <c r="F58" s="53"/>
      <c r="G58" s="53"/>
      <c r="H58" s="45"/>
      <c r="I58" s="45"/>
      <c r="J58" s="45"/>
      <c r="K58" s="45"/>
    </row>
    <row r="59" spans="2:11">
      <c r="B59" s="12"/>
    </row>
    <row r="60" spans="2:11">
      <c r="B60" s="12"/>
    </row>
    <row r="61" spans="2:11" s="76" customFormat="1">
      <c r="B61" s="136" t="s">
        <v>296</v>
      </c>
      <c r="C61" s="80"/>
      <c r="D61" s="80"/>
      <c r="E61" s="80"/>
      <c r="F61" s="81"/>
    </row>
    <row r="62" spans="2:11" s="76" customFormat="1">
      <c r="B62" s="55"/>
      <c r="C62" s="80"/>
      <c r="D62" s="80"/>
      <c r="E62" s="80"/>
      <c r="F62" s="81"/>
    </row>
    <row r="63" spans="2:11" ht="15" thickBot="1"/>
    <row r="64" spans="2:11" ht="16" thickTop="1" thickBot="1">
      <c r="B64" s="56" t="s">
        <v>26</v>
      </c>
      <c r="C64" s="43"/>
      <c r="D64" s="43"/>
    </row>
    <row r="66" spans="2:2">
      <c r="B66" s="136" t="s">
        <v>250</v>
      </c>
    </row>
  </sheetData>
  <mergeCells count="1">
    <mergeCell ref="B53:E5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3B5B-2C50-41B6-9A83-EF85202E323F}">
  <sheetPr>
    <tabColor theme="9" tint="0.79998168889431442"/>
  </sheetPr>
  <dimension ref="A1:F13"/>
  <sheetViews>
    <sheetView showGridLines="0" topLeftCell="A2" zoomScale="282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9.6640625" bestFit="1" customWidth="1"/>
    <col min="6" max="6" width="11.33203125" bestFit="1" customWidth="1"/>
  </cols>
  <sheetData>
    <row r="1" spans="1:6">
      <c r="A1" s="139"/>
      <c r="B1" s="139"/>
      <c r="C1" s="139"/>
      <c r="D1" s="139"/>
      <c r="E1" s="139"/>
      <c r="F1" s="139"/>
    </row>
    <row r="2" spans="1:6" s="138" customFormat="1">
      <c r="A2" s="77"/>
      <c r="B2" s="153" t="s">
        <v>266</v>
      </c>
      <c r="C2" s="154" t="s">
        <v>267</v>
      </c>
      <c r="D2" s="154" t="s">
        <v>268</v>
      </c>
      <c r="E2" s="154" t="s">
        <v>269</v>
      </c>
      <c r="F2" s="154" t="s">
        <v>270</v>
      </c>
    </row>
    <row r="3" spans="1:6" s="138" customFormat="1">
      <c r="A3" s="77"/>
      <c r="B3" s="155">
        <v>1</v>
      </c>
      <c r="C3" s="156" t="s">
        <v>45</v>
      </c>
      <c r="D3" s="157">
        <v>615</v>
      </c>
      <c r="E3" s="156" t="s">
        <v>300</v>
      </c>
      <c r="F3" s="158">
        <v>147750</v>
      </c>
    </row>
    <row r="4" spans="1:6" s="138" customFormat="1">
      <c r="A4" s="77"/>
      <c r="B4" s="155">
        <v>2</v>
      </c>
      <c r="C4" s="156" t="s">
        <v>46</v>
      </c>
      <c r="D4" s="157">
        <v>615</v>
      </c>
      <c r="E4" s="156" t="s">
        <v>301</v>
      </c>
      <c r="F4" s="158">
        <v>123125</v>
      </c>
    </row>
    <row r="5" spans="1:6" s="138" customFormat="1">
      <c r="A5" s="77"/>
      <c r="B5" s="155">
        <v>3</v>
      </c>
      <c r="C5" s="156" t="s">
        <v>49</v>
      </c>
      <c r="D5" s="157">
        <v>615</v>
      </c>
      <c r="E5" s="156" t="s">
        <v>302</v>
      </c>
      <c r="F5" s="158">
        <v>98500</v>
      </c>
    </row>
    <row r="6" spans="1:6" s="138" customFormat="1">
      <c r="A6" s="77"/>
      <c r="B6" s="155">
        <v>4</v>
      </c>
      <c r="C6" s="156" t="s">
        <v>51</v>
      </c>
      <c r="D6" s="157">
        <v>626</v>
      </c>
      <c r="E6" s="156" t="s">
        <v>303</v>
      </c>
      <c r="F6" s="158">
        <v>73875</v>
      </c>
    </row>
    <row r="7" spans="1:6" s="138" customFormat="1">
      <c r="A7" s="77"/>
      <c r="B7" s="155">
        <v>5</v>
      </c>
      <c r="C7" s="156" t="s">
        <v>55</v>
      </c>
      <c r="D7" s="157">
        <v>627</v>
      </c>
      <c r="E7" s="156" t="s">
        <v>304</v>
      </c>
      <c r="F7" s="158">
        <v>147750</v>
      </c>
    </row>
    <row r="9" spans="1:6">
      <c r="C9" s="75"/>
    </row>
    <row r="10" spans="1:6">
      <c r="C10" s="75"/>
    </row>
    <row r="11" spans="1:6">
      <c r="C11" s="75"/>
    </row>
    <row r="12" spans="1:6">
      <c r="C12" s="75"/>
    </row>
    <row r="13" spans="1:6">
      <c r="C13" s="7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2BE2-544C-466B-8FDF-8B33E5FA7562}">
  <sheetPr>
    <tabColor theme="9" tint="0.79998168889431442"/>
  </sheetPr>
  <dimension ref="A1:F7"/>
  <sheetViews>
    <sheetView showGridLines="0" zoomScale="210" workbookViewId="0"/>
  </sheetViews>
  <sheetFormatPr baseColWidth="10" defaultColWidth="8.83203125" defaultRowHeight="15"/>
  <cols>
    <col min="2" max="2" width="5.83203125" customWidth="1"/>
    <col min="3" max="3" width="12.1640625" bestFit="1" customWidth="1"/>
    <col min="4" max="4" width="15.1640625" bestFit="1" customWidth="1"/>
    <col min="5" max="5" width="25.1640625" bestFit="1" customWidth="1"/>
    <col min="6" max="6" width="11.33203125" bestFit="1" customWidth="1"/>
  </cols>
  <sheetData>
    <row r="1" spans="1:6">
      <c r="A1" s="139"/>
      <c r="B1" s="139"/>
      <c r="C1" s="139"/>
      <c r="D1" s="139"/>
      <c r="E1" s="139"/>
      <c r="F1" s="139"/>
    </row>
    <row r="2" spans="1:6" s="138" customFormat="1">
      <c r="A2" s="77"/>
      <c r="B2" s="153" t="s">
        <v>266</v>
      </c>
      <c r="C2" s="154" t="s">
        <v>267</v>
      </c>
      <c r="D2" s="154" t="s">
        <v>268</v>
      </c>
      <c r="E2" s="154" t="s">
        <v>269</v>
      </c>
      <c r="F2" s="154" t="s">
        <v>270</v>
      </c>
    </row>
    <row r="3" spans="1:6" s="138" customFormat="1">
      <c r="A3" s="77"/>
      <c r="B3" s="155">
        <v>1</v>
      </c>
      <c r="C3" s="156" t="s">
        <v>45</v>
      </c>
      <c r="D3" s="157">
        <v>615</v>
      </c>
      <c r="E3" s="156" t="s">
        <v>300</v>
      </c>
      <c r="F3" s="158">
        <v>72750</v>
      </c>
    </row>
    <row r="4" spans="1:6" s="138" customFormat="1">
      <c r="A4" s="77"/>
      <c r="B4" s="155">
        <v>2</v>
      </c>
      <c r="C4" s="156" t="s">
        <v>46</v>
      </c>
      <c r="D4" s="157">
        <v>615</v>
      </c>
      <c r="E4" s="156" t="s">
        <v>301</v>
      </c>
      <c r="F4" s="158">
        <v>60625</v>
      </c>
    </row>
    <row r="5" spans="1:6" s="138" customFormat="1">
      <c r="A5" s="77"/>
      <c r="B5" s="155">
        <v>3</v>
      </c>
      <c r="C5" s="156" t="s">
        <v>49</v>
      </c>
      <c r="D5" s="157">
        <v>615</v>
      </c>
      <c r="E5" s="156" t="s">
        <v>302</v>
      </c>
      <c r="F5" s="158">
        <v>48500</v>
      </c>
    </row>
    <row r="6" spans="1:6" s="138" customFormat="1">
      <c r="A6" s="77"/>
      <c r="B6" s="155">
        <v>4</v>
      </c>
      <c r="C6" s="156" t="s">
        <v>51</v>
      </c>
      <c r="D6" s="157">
        <v>626</v>
      </c>
      <c r="E6" s="156" t="s">
        <v>303</v>
      </c>
      <c r="F6" s="158">
        <v>36375</v>
      </c>
    </row>
    <row r="7" spans="1:6" s="138" customFormat="1">
      <c r="A7" s="77"/>
      <c r="B7" s="155">
        <v>5</v>
      </c>
      <c r="C7" s="156" t="s">
        <v>55</v>
      </c>
      <c r="D7" s="157">
        <v>627</v>
      </c>
      <c r="E7" s="156" t="s">
        <v>304</v>
      </c>
      <c r="F7" s="158">
        <v>72750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189E-1CD1-4CDC-9934-B05A582A854A}">
  <sheetPr>
    <tabColor theme="4" tint="0.79998168889431442"/>
    <pageSetUpPr fitToPage="1"/>
  </sheetPr>
  <dimension ref="B1:I34"/>
  <sheetViews>
    <sheetView showGridLines="0" zoomScale="106" zoomScaleNormal="142" workbookViewId="0"/>
  </sheetViews>
  <sheetFormatPr baseColWidth="10" defaultColWidth="9" defaultRowHeight="12"/>
  <cols>
    <col min="1" max="1" width="4.16406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2:8" s="18" customFormat="1" ht="11.5" customHeight="1">
      <c r="B1" s="14"/>
      <c r="C1" s="15"/>
      <c r="D1" s="15"/>
      <c r="E1" s="16"/>
      <c r="F1" s="16"/>
      <c r="G1" s="16"/>
      <c r="H1" s="17"/>
    </row>
    <row r="2" spans="2:8" s="18" customFormat="1" ht="11.5" customHeight="1">
      <c r="B2" s="20"/>
      <c r="C2" s="21"/>
      <c r="D2" s="21"/>
      <c r="E2" s="22"/>
      <c r="F2" s="22"/>
      <c r="G2" s="22"/>
      <c r="H2" s="23"/>
    </row>
    <row r="3" spans="2:8" s="18" customFormat="1" ht="11.5" customHeight="1">
      <c r="B3" s="25" t="s">
        <v>32</v>
      </c>
      <c r="C3" s="26"/>
      <c r="D3" s="26"/>
      <c r="E3" s="22"/>
      <c r="F3" s="22"/>
      <c r="G3" s="22"/>
      <c r="H3" s="23"/>
    </row>
    <row r="4" spans="2:8" s="18" customFormat="1" ht="11.5" customHeight="1">
      <c r="B4" s="28" t="s">
        <v>215</v>
      </c>
      <c r="C4" s="29"/>
      <c r="D4" s="30"/>
      <c r="E4" s="31"/>
      <c r="F4" s="31"/>
      <c r="G4" s="31"/>
      <c r="H4" s="32"/>
    </row>
    <row r="5" spans="2:8" s="18" customFormat="1" ht="11.5" customHeight="1">
      <c r="B5" s="34"/>
      <c r="C5" s="30"/>
      <c r="D5" s="30"/>
      <c r="E5" s="35"/>
      <c r="F5" s="35"/>
      <c r="G5" s="35"/>
      <c r="H5" s="36"/>
    </row>
    <row r="6" spans="2:8" s="18" customFormat="1" ht="11.5" customHeight="1">
      <c r="B6" s="38"/>
      <c r="C6" s="39"/>
      <c r="D6" s="39"/>
      <c r="E6" s="40"/>
      <c r="F6" s="40"/>
      <c r="G6" s="40"/>
      <c r="H6" s="41"/>
    </row>
    <row r="8" spans="2:8">
      <c r="B8" s="93" t="s">
        <v>354</v>
      </c>
    </row>
    <row r="9" spans="2:8">
      <c r="B9" s="92"/>
    </row>
    <row r="10" spans="2:8">
      <c r="B10" s="9" t="s">
        <v>355</v>
      </c>
    </row>
    <row r="12" spans="2:8">
      <c r="B12" s="93" t="s">
        <v>254</v>
      </c>
    </row>
    <row r="13" spans="2:8">
      <c r="B13" s="92"/>
    </row>
    <row r="14" spans="2:8">
      <c r="B14" s="9" t="s">
        <v>255</v>
      </c>
    </row>
    <row r="15" spans="2:8">
      <c r="B15" s="108"/>
    </row>
    <row r="16" spans="2:8">
      <c r="B16" s="93" t="s">
        <v>216</v>
      </c>
    </row>
    <row r="17" spans="2:2">
      <c r="B17" s="92"/>
    </row>
    <row r="18" spans="2:2">
      <c r="B18" s="91" t="s">
        <v>219</v>
      </c>
    </row>
    <row r="19" spans="2:2">
      <c r="B19" s="108" t="s">
        <v>220</v>
      </c>
    </row>
    <row r="20" spans="2:2">
      <c r="B20" s="108" t="s">
        <v>221</v>
      </c>
    </row>
    <row r="21" spans="2:2">
      <c r="B21" s="108"/>
    </row>
    <row r="22" spans="2:2">
      <c r="B22" s="91" t="s">
        <v>222</v>
      </c>
    </row>
    <row r="23" spans="2:2">
      <c r="B23" s="108" t="s">
        <v>217</v>
      </c>
    </row>
    <row r="24" spans="2:2">
      <c r="B24" s="108" t="s">
        <v>218</v>
      </c>
    </row>
    <row r="25" spans="2:2">
      <c r="B25" s="108" t="s">
        <v>337</v>
      </c>
    </row>
    <row r="27" spans="2:2">
      <c r="B27" s="93" t="s">
        <v>261</v>
      </c>
    </row>
    <row r="28" spans="2:2">
      <c r="B28" s="108"/>
    </row>
    <row r="29" spans="2:2">
      <c r="B29" s="9" t="s">
        <v>262</v>
      </c>
    </row>
    <row r="30" spans="2:2">
      <c r="B30" s="108"/>
    </row>
    <row r="31" spans="2:2">
      <c r="B31" s="93" t="s">
        <v>263</v>
      </c>
    </row>
    <row r="32" spans="2:2">
      <c r="B32" s="108"/>
    </row>
    <row r="33" spans="2:2">
      <c r="B33" s="9" t="s">
        <v>264</v>
      </c>
    </row>
    <row r="34" spans="2:2">
      <c r="B34" s="108"/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FE1F-B93E-4253-8759-602F873ADFE9}">
  <sheetPr>
    <tabColor theme="9" tint="0.79998168889431442"/>
  </sheetPr>
  <dimension ref="A1:M11"/>
  <sheetViews>
    <sheetView showGridLines="0" zoomScale="183" workbookViewId="0"/>
  </sheetViews>
  <sheetFormatPr baseColWidth="10" defaultColWidth="8.6640625" defaultRowHeight="14"/>
  <cols>
    <col min="1" max="2" width="14.1640625" style="77" customWidth="1"/>
    <col min="3" max="3" width="14.1640625" style="86" customWidth="1"/>
    <col min="4" max="4" width="14.1640625" style="77" customWidth="1"/>
    <col min="5" max="5" width="12.1640625" style="77" bestFit="1" customWidth="1"/>
    <col min="6" max="6" width="14.6640625" style="86" bestFit="1" customWidth="1"/>
    <col min="7" max="7" width="9.83203125" style="86" bestFit="1" customWidth="1"/>
    <col min="8" max="8" width="10.33203125" style="86" bestFit="1" customWidth="1"/>
    <col min="9" max="9" width="8.6640625" style="86"/>
    <col min="10" max="10" width="13.83203125" style="77" bestFit="1" customWidth="1"/>
    <col min="11" max="11" width="9" style="86" bestFit="1" customWidth="1"/>
    <col min="12" max="12" width="10.33203125" style="86" bestFit="1" customWidth="1"/>
    <col min="13" max="13" width="10.33203125" style="86" customWidth="1"/>
    <col min="14" max="16384" width="8.6640625" style="77"/>
  </cols>
  <sheetData>
    <row r="1" spans="1:13">
      <c r="A1" s="82" t="s">
        <v>68</v>
      </c>
      <c r="B1" s="83" t="s">
        <v>41</v>
      </c>
      <c r="C1" s="83" t="s">
        <v>58</v>
      </c>
      <c r="E1" s="84" t="s">
        <v>69</v>
      </c>
      <c r="F1" s="145" t="s">
        <v>70</v>
      </c>
    </row>
    <row r="2" spans="1:13">
      <c r="A2" s="164" t="s">
        <v>60</v>
      </c>
      <c r="B2" s="164" t="s">
        <v>45</v>
      </c>
      <c r="C2" s="165">
        <v>147750</v>
      </c>
      <c r="E2" s="84" t="s">
        <v>71</v>
      </c>
      <c r="F2" s="86" t="s">
        <v>60</v>
      </c>
      <c r="G2" s="86" t="s">
        <v>61</v>
      </c>
      <c r="H2" s="86" t="s">
        <v>72</v>
      </c>
      <c r="J2" s="77" t="s">
        <v>71</v>
      </c>
      <c r="K2" s="86" t="s">
        <v>60</v>
      </c>
      <c r="L2" s="86" t="s">
        <v>61</v>
      </c>
      <c r="M2" s="86" t="s">
        <v>72</v>
      </c>
    </row>
    <row r="3" spans="1:13">
      <c r="A3" s="164" t="s">
        <v>60</v>
      </c>
      <c r="B3" s="164" t="s">
        <v>46</v>
      </c>
      <c r="C3" s="165">
        <v>123125</v>
      </c>
      <c r="E3" s="85" t="s">
        <v>45</v>
      </c>
      <c r="F3" s="86">
        <v>147750</v>
      </c>
      <c r="G3" s="86">
        <v>72750</v>
      </c>
      <c r="H3" s="86">
        <v>220500</v>
      </c>
      <c r="J3" s="77" t="s">
        <v>45</v>
      </c>
      <c r="K3" s="86">
        <v>147750</v>
      </c>
      <c r="L3" s="86">
        <v>72750</v>
      </c>
      <c r="M3" s="86">
        <v>220500</v>
      </c>
    </row>
    <row r="4" spans="1:13">
      <c r="A4" s="164" t="s">
        <v>60</v>
      </c>
      <c r="B4" s="164" t="s">
        <v>49</v>
      </c>
      <c r="C4" s="165">
        <v>98500</v>
      </c>
      <c r="E4" s="85" t="s">
        <v>55</v>
      </c>
      <c r="F4" s="86">
        <v>147750</v>
      </c>
      <c r="G4" s="86">
        <v>72750</v>
      </c>
      <c r="H4" s="86">
        <v>220500</v>
      </c>
      <c r="J4" s="77" t="s">
        <v>55</v>
      </c>
      <c r="K4" s="86">
        <v>147750</v>
      </c>
      <c r="L4" s="86">
        <v>72750</v>
      </c>
      <c r="M4" s="86">
        <v>220500</v>
      </c>
    </row>
    <row r="5" spans="1:13">
      <c r="A5" s="164" t="s">
        <v>60</v>
      </c>
      <c r="B5" s="164" t="s">
        <v>51</v>
      </c>
      <c r="C5" s="165">
        <v>73875</v>
      </c>
      <c r="E5" s="85" t="s">
        <v>46</v>
      </c>
      <c r="F5" s="86">
        <v>123125</v>
      </c>
      <c r="G5" s="86">
        <v>60625</v>
      </c>
      <c r="H5" s="86">
        <v>183750</v>
      </c>
      <c r="J5" s="77" t="s">
        <v>46</v>
      </c>
      <c r="K5" s="86">
        <v>123125</v>
      </c>
      <c r="L5" s="86">
        <v>60625</v>
      </c>
      <c r="M5" s="86">
        <v>183750</v>
      </c>
    </row>
    <row r="6" spans="1:13">
      <c r="A6" s="164" t="s">
        <v>60</v>
      </c>
      <c r="B6" s="164" t="s">
        <v>55</v>
      </c>
      <c r="C6" s="165">
        <v>147750</v>
      </c>
      <c r="E6" s="85" t="s">
        <v>49</v>
      </c>
      <c r="F6" s="86">
        <v>98500</v>
      </c>
      <c r="G6" s="86">
        <v>48500</v>
      </c>
      <c r="H6" s="86">
        <v>147000</v>
      </c>
      <c r="J6" s="77" t="s">
        <v>49</v>
      </c>
      <c r="K6" s="86">
        <v>98500</v>
      </c>
      <c r="L6" s="86">
        <v>48500</v>
      </c>
      <c r="M6" s="86">
        <v>147000</v>
      </c>
    </row>
    <row r="7" spans="1:13">
      <c r="A7" s="164" t="s">
        <v>61</v>
      </c>
      <c r="B7" s="164" t="s">
        <v>45</v>
      </c>
      <c r="C7" s="165">
        <v>72750</v>
      </c>
      <c r="E7" s="85" t="s">
        <v>51</v>
      </c>
      <c r="F7" s="86">
        <v>73875</v>
      </c>
      <c r="G7" s="86">
        <v>36375</v>
      </c>
      <c r="H7" s="86">
        <v>110250</v>
      </c>
      <c r="J7" s="77" t="s">
        <v>51</v>
      </c>
      <c r="K7" s="86">
        <v>73875</v>
      </c>
      <c r="L7" s="86">
        <v>36375</v>
      </c>
      <c r="M7" s="86">
        <v>110250</v>
      </c>
    </row>
    <row r="8" spans="1:13" s="86" customFormat="1">
      <c r="A8" s="164" t="s">
        <v>61</v>
      </c>
      <c r="B8" s="164" t="s">
        <v>46</v>
      </c>
      <c r="C8" s="165">
        <v>60625</v>
      </c>
      <c r="D8" s="77"/>
      <c r="E8" s="85" t="s">
        <v>72</v>
      </c>
      <c r="F8" s="86">
        <v>591000</v>
      </c>
      <c r="G8" s="86">
        <v>291000</v>
      </c>
      <c r="H8" s="86">
        <v>882000</v>
      </c>
    </row>
    <row r="9" spans="1:13" s="86" customFormat="1">
      <c r="A9" s="164" t="s">
        <v>61</v>
      </c>
      <c r="B9" s="164" t="s">
        <v>49</v>
      </c>
      <c r="C9" s="165">
        <v>48500</v>
      </c>
      <c r="D9" s="77"/>
      <c r="E9" s="77"/>
      <c r="J9" s="77"/>
    </row>
    <row r="10" spans="1:13" s="86" customFormat="1">
      <c r="A10" s="164" t="s">
        <v>61</v>
      </c>
      <c r="B10" s="164" t="s">
        <v>51</v>
      </c>
      <c r="C10" s="165">
        <v>36375</v>
      </c>
      <c r="D10" s="77"/>
      <c r="E10" s="77"/>
      <c r="J10" s="77"/>
    </row>
    <row r="11" spans="1:13" s="86" customFormat="1">
      <c r="A11" s="164" t="s">
        <v>61</v>
      </c>
      <c r="B11" s="164" t="s">
        <v>55</v>
      </c>
      <c r="C11" s="165">
        <v>72750</v>
      </c>
      <c r="D11" s="77"/>
      <c r="E11" s="77"/>
      <c r="J11" s="77"/>
    </row>
  </sheetData>
  <autoFilter ref="J2:M8" xr:uid="{0134C7D2-F69F-43E3-94C6-5C680ACDCF28}">
    <sortState xmlns:xlrd2="http://schemas.microsoft.com/office/spreadsheetml/2017/richdata2" ref="J3:M8">
      <sortCondition descending="1" ref="K2:K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6E2B-2A71-4B95-8B2A-406D109E42DD}">
  <sheetPr>
    <tabColor theme="4" tint="0.79998168889431442"/>
    <pageSetUpPr fitToPage="1"/>
  </sheetPr>
  <dimension ref="B1:I62"/>
  <sheetViews>
    <sheetView showGridLines="0" zoomScale="106" zoomScaleNormal="142" workbookViewId="0"/>
  </sheetViews>
  <sheetFormatPr baseColWidth="10" defaultColWidth="9" defaultRowHeight="12"/>
  <cols>
    <col min="1" max="1" width="4.16406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2:9" s="18" customFormat="1" ht="11.5" customHeight="1">
      <c r="B1" s="14"/>
      <c r="C1" s="15"/>
      <c r="D1" s="15"/>
      <c r="E1" s="16"/>
      <c r="F1" s="16"/>
      <c r="G1" s="16"/>
      <c r="H1" s="17"/>
    </row>
    <row r="2" spans="2:9" s="18" customFormat="1" ht="11.5" customHeight="1">
      <c r="B2" s="20"/>
      <c r="C2" s="21"/>
      <c r="D2" s="21"/>
      <c r="E2" s="22"/>
      <c r="F2" s="22"/>
      <c r="G2" s="22"/>
      <c r="H2" s="23"/>
    </row>
    <row r="3" spans="2:9" s="18" customFormat="1" ht="11.5" customHeight="1">
      <c r="B3" s="25" t="s">
        <v>32</v>
      </c>
      <c r="C3" s="26"/>
      <c r="D3" s="26"/>
      <c r="E3" s="22"/>
      <c r="F3" s="22"/>
      <c r="G3" s="22"/>
      <c r="H3" s="23"/>
    </row>
    <row r="4" spans="2:9" s="18" customFormat="1" ht="11.5" customHeight="1">
      <c r="B4" s="28" t="s">
        <v>348</v>
      </c>
      <c r="C4" s="29"/>
      <c r="D4" s="30"/>
      <c r="E4" s="31"/>
      <c r="F4" s="31"/>
      <c r="G4" s="31"/>
      <c r="H4" s="32"/>
    </row>
    <row r="5" spans="2:9" s="18" customFormat="1" ht="11.5" customHeight="1">
      <c r="B5" s="34"/>
      <c r="C5" s="30"/>
      <c r="D5" s="30"/>
      <c r="E5" s="35"/>
      <c r="F5" s="35"/>
      <c r="G5" s="35"/>
      <c r="H5" s="36"/>
    </row>
    <row r="6" spans="2:9" s="18" customFormat="1" ht="11.5" customHeight="1">
      <c r="B6" s="38"/>
      <c r="C6" s="39"/>
      <c r="D6" s="39"/>
      <c r="E6" s="40"/>
      <c r="F6" s="40"/>
      <c r="G6" s="40"/>
      <c r="H6" s="41"/>
    </row>
    <row r="8" spans="2:9">
      <c r="B8" s="93" t="s">
        <v>48</v>
      </c>
    </row>
    <row r="9" spans="2:9">
      <c r="B9" s="92"/>
    </row>
    <row r="10" spans="2:9">
      <c r="B10" s="91" t="s">
        <v>75</v>
      </c>
    </row>
    <row r="11" spans="2:9">
      <c r="B11" s="9" t="s">
        <v>76</v>
      </c>
    </row>
    <row r="12" spans="2:9">
      <c r="B12" s="9" t="s">
        <v>77</v>
      </c>
    </row>
    <row r="14" spans="2:9" s="94" customFormat="1">
      <c r="B14" s="91" t="s">
        <v>83</v>
      </c>
      <c r="C14" s="91"/>
      <c r="D14" s="91"/>
      <c r="H14" s="95"/>
      <c r="I14" s="95"/>
    </row>
    <row r="15" spans="2:9">
      <c r="B15" s="9" t="s">
        <v>84</v>
      </c>
    </row>
    <row r="17" spans="2:2">
      <c r="B17" s="91" t="s">
        <v>78</v>
      </c>
    </row>
    <row r="18" spans="2:2">
      <c r="B18" s="9" t="s">
        <v>81</v>
      </c>
    </row>
    <row r="20" spans="2:2">
      <c r="B20" s="93" t="s">
        <v>52</v>
      </c>
    </row>
    <row r="21" spans="2:2">
      <c r="B21" s="93"/>
    </row>
    <row r="22" spans="2:2">
      <c r="B22" s="91" t="s">
        <v>75</v>
      </c>
    </row>
    <row r="23" spans="2:2">
      <c r="B23" s="9" t="s">
        <v>79</v>
      </c>
    </row>
    <row r="24" spans="2:2">
      <c r="B24" s="9" t="s">
        <v>80</v>
      </c>
    </row>
    <row r="26" spans="2:2">
      <c r="B26" s="91" t="s">
        <v>83</v>
      </c>
    </row>
    <row r="27" spans="2:2">
      <c r="B27" s="9" t="s">
        <v>85</v>
      </c>
    </row>
    <row r="29" spans="2:2">
      <c r="B29" s="91" t="s">
        <v>78</v>
      </c>
    </row>
    <row r="30" spans="2:2">
      <c r="B30" s="9" t="s">
        <v>82</v>
      </c>
    </row>
    <row r="32" spans="2:2">
      <c r="B32" s="93" t="s">
        <v>322</v>
      </c>
    </row>
    <row r="33" spans="2:2">
      <c r="B33" s="93"/>
    </row>
    <row r="34" spans="2:2">
      <c r="B34" s="91" t="s">
        <v>83</v>
      </c>
    </row>
    <row r="35" spans="2:2">
      <c r="B35" s="9" t="s">
        <v>323</v>
      </c>
    </row>
    <row r="37" spans="2:2">
      <c r="B37" s="91" t="s">
        <v>78</v>
      </c>
    </row>
    <row r="38" spans="2:2">
      <c r="B38" s="9" t="s">
        <v>324</v>
      </c>
    </row>
    <row r="40" spans="2:2">
      <c r="B40" s="93" t="s">
        <v>284</v>
      </c>
    </row>
    <row r="42" spans="2:2">
      <c r="B42" s="91" t="s">
        <v>75</v>
      </c>
    </row>
    <row r="43" spans="2:2">
      <c r="B43" s="9" t="s">
        <v>285</v>
      </c>
    </row>
    <row r="44" spans="2:2">
      <c r="B44" s="9" t="s">
        <v>286</v>
      </c>
    </row>
    <row r="46" spans="2:2">
      <c r="B46" s="91" t="s">
        <v>83</v>
      </c>
    </row>
    <row r="47" spans="2:2">
      <c r="B47" s="9" t="s">
        <v>287</v>
      </c>
    </row>
    <row r="49" spans="2:2">
      <c r="B49" s="91" t="s">
        <v>78</v>
      </c>
    </row>
    <row r="50" spans="2:2">
      <c r="B50" s="9" t="s">
        <v>288</v>
      </c>
    </row>
    <row r="52" spans="2:2">
      <c r="B52" s="93" t="s">
        <v>31</v>
      </c>
    </row>
    <row r="54" spans="2:2">
      <c r="B54" s="91" t="s">
        <v>75</v>
      </c>
    </row>
    <row r="55" spans="2:2">
      <c r="B55" s="9" t="s">
        <v>310</v>
      </c>
    </row>
    <row r="56" spans="2:2">
      <c r="B56" s="9" t="s">
        <v>311</v>
      </c>
    </row>
    <row r="58" spans="2:2">
      <c r="B58" s="91" t="s">
        <v>83</v>
      </c>
    </row>
    <row r="59" spans="2:2">
      <c r="B59" s="9" t="s">
        <v>312</v>
      </c>
    </row>
    <row r="61" spans="2:2">
      <c r="B61" s="91" t="s">
        <v>78</v>
      </c>
    </row>
    <row r="62" spans="2:2">
      <c r="B62" s="9" t="s">
        <v>313</v>
      </c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2333-AFB5-4872-991A-C856B0EFB37B}">
  <sheetPr>
    <tabColor rgb="FF002060"/>
    <pageSetUpPr fitToPage="1"/>
  </sheetPr>
  <dimension ref="A1:I17"/>
  <sheetViews>
    <sheetView showGridLines="0" zoomScale="142" zoomScaleNormal="100" workbookViewId="0">
      <selection activeCell="I3" sqref="I3"/>
    </sheetView>
  </sheetViews>
  <sheetFormatPr baseColWidth="10" defaultColWidth="9" defaultRowHeight="12"/>
  <cols>
    <col min="1" max="1" width="10.33203125" style="8" customWidth="1"/>
    <col min="2" max="2" width="17.5" style="9" customWidth="1"/>
    <col min="3" max="4" width="10.33203125" style="9" customWidth="1"/>
    <col min="5" max="5" width="10.33203125" style="8" customWidth="1"/>
    <col min="6" max="6" width="17.5" style="8" bestFit="1" customWidth="1"/>
    <col min="7" max="7" width="9" style="8"/>
    <col min="8" max="8" width="26.5" style="10" bestFit="1" customWidth="1"/>
    <col min="9" max="9" width="10.83203125" style="10" customWidth="1"/>
    <col min="10" max="16384" width="9" style="8"/>
  </cols>
  <sheetData>
    <row r="1" spans="1:9" s="3" customFormat="1" ht="13" thickBot="1">
      <c r="A1" s="1" t="s">
        <v>4</v>
      </c>
      <c r="B1" s="2" t="s">
        <v>5</v>
      </c>
      <c r="C1" s="2" t="s">
        <v>6</v>
      </c>
      <c r="D1" s="1" t="s">
        <v>7</v>
      </c>
      <c r="E1" s="1" t="s">
        <v>8</v>
      </c>
      <c r="F1" s="1" t="s">
        <v>9</v>
      </c>
      <c r="H1" s="46" t="s">
        <v>21</v>
      </c>
      <c r="I1" s="47" t="s">
        <v>22</v>
      </c>
    </row>
    <row r="2" spans="1:9" s="3" customFormat="1">
      <c r="A2" s="4">
        <v>401000</v>
      </c>
      <c r="B2" s="5" t="s">
        <v>27</v>
      </c>
      <c r="C2" s="6">
        <v>-1220</v>
      </c>
      <c r="D2" s="6">
        <v>-1092</v>
      </c>
      <c r="E2" s="6">
        <f>C2-D2</f>
        <v>-128</v>
      </c>
      <c r="F2" s="7" t="s">
        <v>299</v>
      </c>
      <c r="H2" s="48" t="s">
        <v>23</v>
      </c>
      <c r="I2" s="49">
        <v>2000</v>
      </c>
    </row>
    <row r="3" spans="1:9" s="3" customFormat="1">
      <c r="A3" s="4">
        <v>404000</v>
      </c>
      <c r="B3" s="5" t="s">
        <v>29</v>
      </c>
      <c r="C3" s="6">
        <v>-91</v>
      </c>
      <c r="D3" s="6">
        <v>-73</v>
      </c>
      <c r="E3" s="6">
        <f>C3-D3</f>
        <v>-18</v>
      </c>
      <c r="F3" s="7" t="s">
        <v>360</v>
      </c>
      <c r="H3" s="48" t="s">
        <v>24</v>
      </c>
      <c r="I3" s="49">
        <f>+I2*0.25</f>
        <v>500</v>
      </c>
    </row>
    <row r="4" spans="1:9" s="3" customFormat="1">
      <c r="A4" s="4">
        <v>408000</v>
      </c>
      <c r="B4" s="5" t="s">
        <v>28</v>
      </c>
      <c r="C4" s="6">
        <v>-993.4</v>
      </c>
      <c r="D4" s="6">
        <v>-1121</v>
      </c>
      <c r="E4" s="6">
        <f>C4-D4</f>
        <v>127.60000000000002</v>
      </c>
      <c r="F4" s="7" t="s">
        <v>299</v>
      </c>
      <c r="H4" s="10" t="s">
        <v>25</v>
      </c>
      <c r="I4" s="49">
        <f>I2*0.05</f>
        <v>100</v>
      </c>
    </row>
    <row r="5" spans="1:9" s="3" customFormat="1">
      <c r="A5" s="4">
        <v>409100</v>
      </c>
      <c r="B5" s="5" t="s">
        <v>30</v>
      </c>
      <c r="C5" s="6">
        <v>41</v>
      </c>
      <c r="D5" s="6">
        <v>75</v>
      </c>
      <c r="E5" s="6">
        <f>C5-D5</f>
        <v>-34</v>
      </c>
      <c r="F5" s="7" t="s">
        <v>360</v>
      </c>
      <c r="H5" s="10"/>
      <c r="I5" s="49"/>
    </row>
    <row r="6" spans="1:9" s="3" customFormat="1">
      <c r="A6" s="4">
        <v>486000</v>
      </c>
      <c r="B6" s="5" t="s">
        <v>31</v>
      </c>
      <c r="C6" s="6">
        <v>-591.44100000000003</v>
      </c>
      <c r="D6" s="6">
        <v>-291</v>
      </c>
      <c r="E6" s="6">
        <f t="shared" ref="E6" si="0">C6-D6</f>
        <v>-300.44100000000003</v>
      </c>
      <c r="F6" s="7" t="s">
        <v>299</v>
      </c>
      <c r="H6" s="10"/>
      <c r="I6" s="49"/>
    </row>
    <row r="7" spans="1:9" s="3" customFormat="1" ht="13" thickBot="1">
      <c r="A7" s="57" t="s">
        <v>10</v>
      </c>
      <c r="B7" s="58" t="s">
        <v>27</v>
      </c>
      <c r="C7" s="59">
        <f>SUM(C2:C6)</f>
        <v>-2854.8410000000003</v>
      </c>
      <c r="D7" s="59">
        <f>SUM(D2:D6)</f>
        <v>-2502</v>
      </c>
      <c r="E7" s="59">
        <f>SUM(E2:E6)</f>
        <v>-352.84100000000001</v>
      </c>
      <c r="F7" s="60"/>
      <c r="H7" s="10"/>
      <c r="I7" s="10"/>
    </row>
    <row r="16" spans="1:9">
      <c r="H16" s="50"/>
    </row>
    <row r="17" spans="8:8">
      <c r="H17" s="50"/>
    </row>
  </sheetData>
  <pageMargins left="0.47" right="0.75" top="0.54" bottom="1" header="0.49" footer="0.5"/>
  <pageSetup paperSize="9" scale="72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7F714-B9CA-4810-8704-33B3E6BBDA34}">
  <sheetPr>
    <tabColor rgb="FF00B050"/>
  </sheetPr>
  <dimension ref="B2:J81"/>
  <sheetViews>
    <sheetView showGridLines="0" zoomScale="118" workbookViewId="0"/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3" width="23.83203125" style="11" customWidth="1"/>
    <col min="4" max="7" width="14.83203125" style="11" customWidth="1"/>
    <col min="8" max="8" width="13.6640625" style="11" customWidth="1"/>
    <col min="9" max="9" width="19.5" style="11" customWidth="1"/>
    <col min="10" max="10" width="12.1640625" style="11" customWidth="1"/>
    <col min="11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13</v>
      </c>
    </row>
    <row r="3" spans="2:10" s="18" customFormat="1" ht="11.5" customHeight="1">
      <c r="B3" s="19" t="s">
        <v>11</v>
      </c>
      <c r="C3" s="20"/>
      <c r="D3" s="21"/>
      <c r="E3" s="21"/>
      <c r="F3" s="22"/>
      <c r="G3" s="22"/>
      <c r="H3" s="22"/>
      <c r="I3" s="23"/>
      <c r="J3" s="51">
        <f>'0. Leads &amp; seuils - Frs'!I2</f>
        <v>2000</v>
      </c>
    </row>
    <row r="4" spans="2:10" s="18" customFormat="1" ht="11.5" customHeight="1">
      <c r="B4" s="24" t="s">
        <v>1</v>
      </c>
      <c r="C4" s="25" t="s">
        <v>32</v>
      </c>
      <c r="D4" s="26"/>
      <c r="E4" s="26"/>
      <c r="F4" s="22"/>
      <c r="G4" s="22"/>
      <c r="H4" s="22"/>
      <c r="I4" s="23"/>
      <c r="J4" s="24" t="s">
        <v>14</v>
      </c>
    </row>
    <row r="5" spans="2:10" s="18" customFormat="1" ht="11.5" customHeight="1">
      <c r="B5" s="27" t="s">
        <v>12</v>
      </c>
      <c r="C5" s="28" t="s">
        <v>33</v>
      </c>
      <c r="D5" s="29"/>
      <c r="E5" s="30"/>
      <c r="F5" s="31"/>
      <c r="G5" s="31"/>
      <c r="H5" s="31"/>
      <c r="I5" s="32"/>
      <c r="J5" s="51">
        <f>'0. Leads &amp; seuils - Frs'!I3</f>
        <v>500</v>
      </c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15</v>
      </c>
    </row>
    <row r="7" spans="2:10" s="18" customFormat="1" ht="11.5" customHeight="1">
      <c r="B7" s="37" t="s">
        <v>3</v>
      </c>
      <c r="C7" s="38"/>
      <c r="D7" s="39"/>
      <c r="E7" s="39"/>
      <c r="F7" s="40"/>
      <c r="G7" s="40"/>
      <c r="H7" s="40"/>
      <c r="I7" s="41"/>
      <c r="J7" s="52">
        <f>'0. Leads &amp; seuils - Frs'!I4</f>
        <v>100</v>
      </c>
    </row>
    <row r="9" spans="2:10" ht="15" thickBot="1"/>
    <row r="10" spans="2:10" ht="16" thickTop="1" thickBot="1">
      <c r="B10" s="56" t="s">
        <v>16</v>
      </c>
      <c r="C10" s="43"/>
      <c r="D10" s="43"/>
    </row>
    <row r="11" spans="2:10" ht="15" thickTop="1"/>
    <row r="12" spans="2:10">
      <c r="B12" s="12" t="s">
        <v>18</v>
      </c>
    </row>
    <row r="13" spans="2:10">
      <c r="B13" s="42" t="s">
        <v>359</v>
      </c>
    </row>
    <row r="15" spans="2:10">
      <c r="B15" s="12" t="s">
        <v>19</v>
      </c>
    </row>
    <row r="16" spans="2:10">
      <c r="B16" s="42" t="s">
        <v>34</v>
      </c>
    </row>
    <row r="17" spans="2:9">
      <c r="B17" s="42" t="s">
        <v>35</v>
      </c>
    </row>
    <row r="18" spans="2:9">
      <c r="B18" s="42"/>
    </row>
    <row r="19" spans="2:9" ht="15" thickBot="1"/>
    <row r="20" spans="2:9" ht="16" thickTop="1" thickBot="1">
      <c r="B20" s="56" t="s">
        <v>17</v>
      </c>
      <c r="C20" s="43"/>
      <c r="D20" s="43"/>
    </row>
    <row r="21" spans="2:9" ht="15" thickTop="1"/>
    <row r="22" spans="2:9">
      <c r="B22" s="12" t="s">
        <v>36</v>
      </c>
    </row>
    <row r="23" spans="2:9">
      <c r="B23" s="12"/>
    </row>
    <row r="24" spans="2:9">
      <c r="B24" s="12"/>
      <c r="E24" s="54" t="s">
        <v>38</v>
      </c>
    </row>
    <row r="25" spans="2:9">
      <c r="B25" s="44" t="s">
        <v>59</v>
      </c>
      <c r="C25" s="44" t="s">
        <v>4</v>
      </c>
      <c r="D25" s="44" t="s">
        <v>5</v>
      </c>
      <c r="E25" s="44" t="s">
        <v>58</v>
      </c>
      <c r="F25" s="44" t="s">
        <v>62</v>
      </c>
      <c r="G25" s="44" t="s">
        <v>39</v>
      </c>
      <c r="H25" s="44" t="s">
        <v>20</v>
      </c>
      <c r="I25" s="44" t="s">
        <v>37</v>
      </c>
    </row>
    <row r="26" spans="2:9">
      <c r="B26" s="73" t="s">
        <v>60</v>
      </c>
      <c r="C26" s="73">
        <f>'0. Leads &amp; seuils - Frs'!A2</f>
        <v>401000</v>
      </c>
      <c r="D26" s="63" t="str">
        <f>'0. Leads &amp; seuils - Frs'!B2</f>
        <v xml:space="preserve">FOURNISSEURS </v>
      </c>
      <c r="E26" s="64">
        <f>'0. Leads &amp; seuils - Frs'!C2</f>
        <v>-1220</v>
      </c>
      <c r="F26" s="62">
        <f>SUM('1.A - Baux N'!D:D)/1000</f>
        <v>-1179</v>
      </c>
      <c r="G26" s="74" t="s">
        <v>63</v>
      </c>
      <c r="H26" s="62">
        <f>E26-F26</f>
        <v>-41</v>
      </c>
      <c r="I26" s="61" t="s">
        <v>65</v>
      </c>
    </row>
    <row r="27" spans="2:9">
      <c r="B27" s="73" t="s">
        <v>61</v>
      </c>
      <c r="C27" s="73">
        <f>'0. Leads &amp; seuils - Frs'!A2</f>
        <v>401000</v>
      </c>
      <c r="D27" s="63" t="str">
        <f>'0. Leads &amp; seuils - Frs'!B2</f>
        <v xml:space="preserve">FOURNISSEURS </v>
      </c>
      <c r="E27" s="64">
        <f>'0. Leads &amp; seuils - Frs'!D2</f>
        <v>-1092</v>
      </c>
      <c r="F27" s="62">
        <f>SUM('1.B - Baux N-1'!D:D)/1000</f>
        <v>-1053.1400000000001</v>
      </c>
      <c r="G27" s="74" t="s">
        <v>64</v>
      </c>
      <c r="H27" s="62">
        <f>E27-F27</f>
        <v>-38.8599999999999</v>
      </c>
      <c r="I27" s="61" t="s">
        <v>65</v>
      </c>
    </row>
    <row r="28" spans="2:9">
      <c r="B28" s="45"/>
      <c r="C28" s="45"/>
      <c r="D28" s="45"/>
      <c r="E28" s="53"/>
      <c r="F28" s="53"/>
      <c r="G28" s="53"/>
      <c r="H28" s="45"/>
      <c r="I28" s="45"/>
    </row>
    <row r="29" spans="2:9">
      <c r="B29" s="12"/>
    </row>
    <row r="30" spans="2:9">
      <c r="B30" s="55" t="s">
        <v>40</v>
      </c>
    </row>
    <row r="31" spans="2:9">
      <c r="B31" s="12"/>
    </row>
    <row r="32" spans="2:9">
      <c r="B32" s="12"/>
    </row>
    <row r="33" spans="2:6">
      <c r="B33" s="12" t="s">
        <v>66</v>
      </c>
    </row>
    <row r="34" spans="2:6">
      <c r="B34" s="12"/>
    </row>
    <row r="35" spans="2:6">
      <c r="B35" s="12"/>
    </row>
    <row r="36" spans="2:6" s="77" customFormat="1">
      <c r="B36" s="44" t="s">
        <v>41</v>
      </c>
      <c r="C36" s="44" t="s">
        <v>6</v>
      </c>
      <c r="D36" s="44" t="s">
        <v>7</v>
      </c>
      <c r="E36" s="44" t="s">
        <v>8</v>
      </c>
      <c r="F36" s="44" t="s">
        <v>37</v>
      </c>
    </row>
    <row r="37" spans="2:6" s="77" customFormat="1">
      <c r="B37" s="63" t="str">
        <f>'1.C - TCD Top 5'!E3</f>
        <v>Engie</v>
      </c>
      <c r="C37" s="63">
        <f>'1.C - TCD Top 5'!K3/1000</f>
        <v>-240</v>
      </c>
      <c r="D37" s="63">
        <f>'1.C - TCD Top 5'!L3/1000</f>
        <v>-240</v>
      </c>
      <c r="E37" s="78">
        <f>C37-D37</f>
        <v>0</v>
      </c>
      <c r="F37" s="89" t="s">
        <v>99</v>
      </c>
    </row>
    <row r="38" spans="2:6" s="77" customFormat="1">
      <c r="B38" s="63" t="str">
        <f>'1.C - TCD Top 5'!E4</f>
        <v>Direct Energie</v>
      </c>
      <c r="C38" s="63">
        <f>'1.C - TCD Top 5'!K4/1000</f>
        <v>-140</v>
      </c>
      <c r="D38" s="63">
        <f>'1.C - TCD Top 5'!L4/1000</f>
        <v>-312.7</v>
      </c>
      <c r="E38" s="78">
        <f t="shared" ref="E38:E41" si="0">C38-D38</f>
        <v>172.7</v>
      </c>
      <c r="F38" s="90" t="s">
        <v>73</v>
      </c>
    </row>
    <row r="39" spans="2:6" s="77" customFormat="1">
      <c r="B39" s="63" t="str">
        <f>'1.C - TCD Top 5'!E5</f>
        <v>EDF</v>
      </c>
      <c r="C39" s="63">
        <f>'1.C - TCD Top 5'!K5/1000</f>
        <v>-200</v>
      </c>
      <c r="D39" s="63">
        <f>'1.C - TCD Top 5'!L5/1000</f>
        <v>-200</v>
      </c>
      <c r="E39" s="78">
        <f t="shared" si="0"/>
        <v>0</v>
      </c>
      <c r="F39" s="89" t="s">
        <v>99</v>
      </c>
    </row>
    <row r="40" spans="2:6" s="77" customFormat="1">
      <c r="B40" s="63" t="str">
        <f>'1.C - TCD Top 5'!E6</f>
        <v>Carrefour Energie</v>
      </c>
      <c r="C40" s="63">
        <f>'1.C - TCD Top 5'!K6/1000</f>
        <v>-160</v>
      </c>
      <c r="D40" s="63">
        <f>'1.C - TCD Top 5'!L6/1000</f>
        <v>-160</v>
      </c>
      <c r="E40" s="78">
        <f t="shared" si="0"/>
        <v>0</v>
      </c>
      <c r="F40" s="89" t="s">
        <v>99</v>
      </c>
    </row>
    <row r="41" spans="2:6" s="77" customFormat="1">
      <c r="B41" s="63" t="str">
        <f>'1.C - TCD Top 5'!E7</f>
        <v>Ilek</v>
      </c>
      <c r="C41" s="63">
        <f>'1.C - TCD Top 5'!K7/1000</f>
        <v>-200</v>
      </c>
      <c r="D41" s="63">
        <f>'1.C - TCD Top 5'!L7/1000</f>
        <v>-21</v>
      </c>
      <c r="E41" s="78">
        <f t="shared" si="0"/>
        <v>-179</v>
      </c>
      <c r="F41" s="90" t="s">
        <v>74</v>
      </c>
    </row>
    <row r="42" spans="2:6" s="77" customFormat="1">
      <c r="B42" s="44" t="s">
        <v>67</v>
      </c>
      <c r="C42" s="147">
        <f>SUM(C37:C41)</f>
        <v>-940</v>
      </c>
      <c r="D42" s="147">
        <f>SUM(D37:D41)</f>
        <v>-933.7</v>
      </c>
      <c r="E42" s="147">
        <f>SUM(E37:E41)</f>
        <v>-6.3000000000000114</v>
      </c>
      <c r="F42" s="44"/>
    </row>
    <row r="43" spans="2:6" s="76" customFormat="1">
      <c r="B43" s="79"/>
      <c r="C43" s="80"/>
      <c r="D43" s="80"/>
      <c r="E43" s="80"/>
      <c r="F43" s="81"/>
    </row>
    <row r="44" spans="2:6" s="77" customFormat="1">
      <c r="B44" s="150" t="s">
        <v>289</v>
      </c>
      <c r="C44" s="88"/>
      <c r="D44" s="88"/>
      <c r="E44" s="88"/>
      <c r="F44" s="151"/>
    </row>
    <row r="45" spans="2:6" s="76" customFormat="1">
      <c r="B45" s="149"/>
      <c r="C45" s="80"/>
      <c r="D45" s="80"/>
      <c r="E45" s="80"/>
      <c r="F45" s="81"/>
    </row>
    <row r="46" spans="2:6" s="76" customFormat="1">
      <c r="B46" s="90" t="s">
        <v>73</v>
      </c>
      <c r="C46" s="88" t="s">
        <v>48</v>
      </c>
      <c r="D46" s="80"/>
      <c r="E46" s="80"/>
      <c r="F46" s="81"/>
    </row>
    <row r="47" spans="2:6" s="76" customFormat="1">
      <c r="B47" s="79"/>
      <c r="C47" s="80"/>
      <c r="D47" s="80"/>
      <c r="E47" s="80"/>
      <c r="F47" s="81"/>
    </row>
    <row r="48" spans="2:6" s="76" customFormat="1">
      <c r="B48" s="9" t="s">
        <v>88</v>
      </c>
      <c r="C48" s="80"/>
      <c r="D48" s="80"/>
      <c r="E48" s="80"/>
      <c r="F48" s="81"/>
    </row>
    <row r="49" spans="2:6" s="76" customFormat="1">
      <c r="B49" s="79"/>
      <c r="C49" s="80"/>
      <c r="D49" s="80"/>
      <c r="E49" s="80"/>
      <c r="F49" s="81"/>
    </row>
    <row r="50" spans="2:6" s="76" customFormat="1">
      <c r="B50" s="90" t="s">
        <v>74</v>
      </c>
      <c r="C50" s="88" t="s">
        <v>52</v>
      </c>
      <c r="D50" s="80"/>
      <c r="E50" s="80"/>
      <c r="F50" s="81"/>
    </row>
    <row r="51" spans="2:6" s="76" customFormat="1">
      <c r="B51" s="79"/>
      <c r="C51" s="80"/>
      <c r="D51" s="80"/>
      <c r="E51" s="80"/>
      <c r="F51" s="81"/>
    </row>
    <row r="52" spans="2:6" s="76" customFormat="1">
      <c r="B52" s="9" t="s">
        <v>82</v>
      </c>
      <c r="C52" s="80"/>
      <c r="D52" s="80"/>
      <c r="E52" s="80"/>
      <c r="F52" s="81"/>
    </row>
    <row r="53" spans="2:6" s="76" customFormat="1">
      <c r="B53" s="79"/>
      <c r="C53" s="80"/>
      <c r="D53" s="80"/>
      <c r="E53" s="80"/>
      <c r="F53" s="81"/>
    </row>
    <row r="54" spans="2:6" s="76" customFormat="1">
      <c r="B54" s="55" t="s">
        <v>86</v>
      </c>
      <c r="C54" s="80"/>
      <c r="D54" s="80"/>
      <c r="E54" s="80"/>
      <c r="F54" s="81"/>
    </row>
    <row r="55" spans="2:6" s="76" customFormat="1">
      <c r="B55" s="55"/>
      <c r="C55" s="80"/>
      <c r="D55" s="80"/>
      <c r="E55" s="80"/>
      <c r="F55" s="81"/>
    </row>
    <row r="56" spans="2:6" s="76" customFormat="1">
      <c r="B56" s="79"/>
      <c r="C56" s="80"/>
      <c r="D56" s="80"/>
      <c r="E56" s="80"/>
      <c r="F56" s="81"/>
    </row>
    <row r="57" spans="2:6">
      <c r="B57" s="12" t="s">
        <v>89</v>
      </c>
    </row>
    <row r="58" spans="2:6">
      <c r="B58" s="12"/>
    </row>
    <row r="59" spans="2:6">
      <c r="B59" s="11" t="s">
        <v>90</v>
      </c>
    </row>
    <row r="60" spans="2:6">
      <c r="B60" s="11" t="s">
        <v>97</v>
      </c>
    </row>
    <row r="61" spans="2:6">
      <c r="B61" s="11" t="s">
        <v>96</v>
      </c>
      <c r="C61" s="99"/>
    </row>
    <row r="62" spans="2:6">
      <c r="B62" s="12"/>
    </row>
    <row r="63" spans="2:6">
      <c r="B63" s="97" t="s">
        <v>91</v>
      </c>
      <c r="C63" s="97" t="s">
        <v>60</v>
      </c>
      <c r="D63" s="97" t="s">
        <v>61</v>
      </c>
      <c r="E63" s="97" t="s">
        <v>8</v>
      </c>
    </row>
    <row r="64" spans="2:6">
      <c r="B64" s="63" t="s">
        <v>92</v>
      </c>
      <c r="C64" s="78">
        <f>-'0. Leads &amp; seuils - Frs'!C2</f>
        <v>1220</v>
      </c>
      <c r="D64" s="78">
        <f>-'0. Leads &amp; seuils - Frs'!D2</f>
        <v>1092</v>
      </c>
      <c r="E64" s="78">
        <f>C64-D64</f>
        <v>128</v>
      </c>
    </row>
    <row r="65" spans="2:7">
      <c r="B65" s="63" t="s">
        <v>93</v>
      </c>
      <c r="C65" s="78">
        <v>9210</v>
      </c>
      <c r="D65" s="78">
        <v>8506</v>
      </c>
      <c r="E65" s="78">
        <f>C65-D65</f>
        <v>704</v>
      </c>
    </row>
    <row r="66" spans="2:7">
      <c r="B66" s="63" t="s">
        <v>94</v>
      </c>
      <c r="C66" s="78">
        <v>360</v>
      </c>
      <c r="D66" s="78">
        <v>360</v>
      </c>
      <c r="E66" s="78">
        <f>C66-D66</f>
        <v>0</v>
      </c>
    </row>
    <row r="67" spans="2:7">
      <c r="B67" s="63" t="s">
        <v>95</v>
      </c>
      <c r="C67" s="78">
        <f>C64/C65*C66</f>
        <v>47.687296416938111</v>
      </c>
      <c r="D67" s="78">
        <f>D64/D65*D66</f>
        <v>46.2167881495415</v>
      </c>
      <c r="E67" s="78">
        <f>C67-D67</f>
        <v>1.4705082673966103</v>
      </c>
    </row>
    <row r="68" spans="2:7">
      <c r="C68" s="98"/>
    </row>
    <row r="69" spans="2:7" s="77" customFormat="1">
      <c r="B69" s="77" t="s">
        <v>87</v>
      </c>
    </row>
    <row r="70" spans="2:7" s="77" customFormat="1" ht="14" customHeight="1">
      <c r="B70" s="166" t="s">
        <v>361</v>
      </c>
      <c r="C70" s="167"/>
      <c r="D70" s="167"/>
      <c r="E70" s="167"/>
      <c r="F70" s="167"/>
      <c r="G70" s="168"/>
    </row>
    <row r="71" spans="2:7" s="77" customFormat="1">
      <c r="B71" s="169"/>
      <c r="C71" s="170"/>
      <c r="D71" s="170"/>
      <c r="E71" s="170"/>
      <c r="F71" s="170"/>
      <c r="G71" s="171"/>
    </row>
    <row r="72" spans="2:7" s="77" customFormat="1">
      <c r="B72" s="169"/>
      <c r="C72" s="170"/>
      <c r="D72" s="170"/>
      <c r="E72" s="170"/>
      <c r="F72" s="170"/>
      <c r="G72" s="171"/>
    </row>
    <row r="73" spans="2:7" s="77" customFormat="1">
      <c r="B73" s="169"/>
      <c r="C73" s="170"/>
      <c r="D73" s="170"/>
      <c r="E73" s="170"/>
      <c r="F73" s="170"/>
      <c r="G73" s="171"/>
    </row>
    <row r="74" spans="2:7" s="77" customFormat="1">
      <c r="B74" s="172"/>
      <c r="C74" s="173"/>
      <c r="D74" s="173"/>
      <c r="E74" s="173"/>
      <c r="F74" s="173"/>
      <c r="G74" s="174"/>
    </row>
    <row r="75" spans="2:7">
      <c r="C75" s="98"/>
    </row>
    <row r="76" spans="2:7">
      <c r="B76" s="55" t="s">
        <v>86</v>
      </c>
      <c r="C76" s="98"/>
    </row>
    <row r="77" spans="2:7">
      <c r="C77" s="98"/>
    </row>
    <row r="78" spans="2:7" ht="15" thickBot="1"/>
    <row r="79" spans="2:7" ht="16" thickTop="1" thickBot="1">
      <c r="B79" s="56" t="s">
        <v>26</v>
      </c>
      <c r="C79" s="43"/>
      <c r="D79" s="43"/>
    </row>
    <row r="80" spans="2:7" ht="15" thickTop="1"/>
    <row r="81" spans="2:2">
      <c r="B81" s="55" t="s">
        <v>98</v>
      </c>
    </row>
  </sheetData>
  <mergeCells count="1">
    <mergeCell ref="B70:G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8A042-71E0-4391-93BF-EF8E9C086784}">
  <sheetPr>
    <tabColor theme="9" tint="0.79998168889431442"/>
  </sheetPr>
  <dimension ref="A1:D15"/>
  <sheetViews>
    <sheetView showGridLines="0" workbookViewId="0">
      <selection activeCell="D2" sqref="D2:D15"/>
    </sheetView>
  </sheetViews>
  <sheetFormatPr baseColWidth="10" defaultColWidth="8.83203125" defaultRowHeight="15"/>
  <cols>
    <col min="1" max="1" width="23.83203125" style="71" bestFit="1" customWidth="1"/>
    <col min="2" max="4" width="11.5" style="72" bestFit="1" customWidth="1"/>
  </cols>
  <sheetData>
    <row r="1" spans="1:4">
      <c r="A1" s="65" t="s">
        <v>41</v>
      </c>
      <c r="B1" s="66" t="s">
        <v>42</v>
      </c>
      <c r="C1" s="66" t="s">
        <v>43</v>
      </c>
      <c r="D1" s="66" t="s">
        <v>6</v>
      </c>
    </row>
    <row r="2" spans="1:4">
      <c r="A2" s="67" t="s">
        <v>46</v>
      </c>
      <c r="B2" s="68">
        <v>120000</v>
      </c>
      <c r="C2" s="68">
        <v>360000</v>
      </c>
      <c r="D2" s="163">
        <f t="shared" ref="D2:D15" si="0">B2-C2</f>
        <v>-240000</v>
      </c>
    </row>
    <row r="3" spans="1:4">
      <c r="A3" s="67" t="s">
        <v>45</v>
      </c>
      <c r="B3" s="69">
        <v>100000</v>
      </c>
      <c r="C3" s="69">
        <v>300000</v>
      </c>
      <c r="D3" s="163">
        <f t="shared" si="0"/>
        <v>-200000</v>
      </c>
    </row>
    <row r="4" spans="1:4">
      <c r="A4" s="67" t="s">
        <v>52</v>
      </c>
      <c r="B4" s="69">
        <v>0</v>
      </c>
      <c r="C4" s="69">
        <v>200000</v>
      </c>
      <c r="D4" s="163">
        <f t="shared" si="0"/>
        <v>-200000</v>
      </c>
    </row>
    <row r="5" spans="1:4">
      <c r="A5" s="67" t="s">
        <v>44</v>
      </c>
      <c r="B5" s="69">
        <v>80000</v>
      </c>
      <c r="C5" s="69">
        <v>240000</v>
      </c>
      <c r="D5" s="163">
        <f t="shared" si="0"/>
        <v>-160000</v>
      </c>
    </row>
    <row r="6" spans="1:4">
      <c r="A6" s="67" t="s">
        <v>48</v>
      </c>
      <c r="B6" s="69">
        <v>80000</v>
      </c>
      <c r="C6" s="69">
        <v>220000</v>
      </c>
      <c r="D6" s="163">
        <f t="shared" si="0"/>
        <v>-140000</v>
      </c>
    </row>
    <row r="7" spans="1:4">
      <c r="A7" s="67" t="s">
        <v>47</v>
      </c>
      <c r="B7" s="69">
        <v>90000</v>
      </c>
      <c r="C7" s="69">
        <v>222000</v>
      </c>
      <c r="D7" s="163">
        <f t="shared" si="0"/>
        <v>-132000</v>
      </c>
    </row>
    <row r="8" spans="1:4">
      <c r="A8" s="67" t="s">
        <v>49</v>
      </c>
      <c r="B8" s="69">
        <v>60000</v>
      </c>
      <c r="C8" s="69">
        <v>120000</v>
      </c>
      <c r="D8" s="163">
        <f t="shared" si="0"/>
        <v>-60000</v>
      </c>
    </row>
    <row r="9" spans="1:4">
      <c r="A9" s="67" t="s">
        <v>53</v>
      </c>
      <c r="B9" s="69">
        <v>0</v>
      </c>
      <c r="C9" s="69">
        <v>40000</v>
      </c>
      <c r="D9" s="163">
        <f t="shared" si="0"/>
        <v>-40000</v>
      </c>
    </row>
    <row r="10" spans="1:4">
      <c r="A10" s="67" t="s">
        <v>51</v>
      </c>
      <c r="B10" s="70">
        <v>1000</v>
      </c>
      <c r="C10" s="70">
        <v>30000</v>
      </c>
      <c r="D10" s="163">
        <f t="shared" si="0"/>
        <v>-29000</v>
      </c>
    </row>
    <row r="11" spans="1:4">
      <c r="A11" s="67" t="s">
        <v>54</v>
      </c>
      <c r="B11" s="69">
        <v>0</v>
      </c>
      <c r="C11" s="69">
        <v>20000</v>
      </c>
      <c r="D11" s="163">
        <f t="shared" si="0"/>
        <v>-20000</v>
      </c>
    </row>
    <row r="12" spans="1:4">
      <c r="A12" s="67" t="s">
        <v>50</v>
      </c>
      <c r="B12" s="69">
        <v>2000</v>
      </c>
      <c r="C12" s="69">
        <v>20000</v>
      </c>
      <c r="D12" s="163">
        <f t="shared" si="0"/>
        <v>-18000</v>
      </c>
    </row>
    <row r="13" spans="1:4">
      <c r="A13" s="67" t="s">
        <v>55</v>
      </c>
      <c r="B13" s="69">
        <v>10000</v>
      </c>
      <c r="C13" s="69">
        <v>0</v>
      </c>
      <c r="D13" s="163">
        <f t="shared" si="0"/>
        <v>10000</v>
      </c>
    </row>
    <row r="14" spans="1:4">
      <c r="A14" s="67" t="s">
        <v>56</v>
      </c>
      <c r="B14" s="69">
        <v>20000</v>
      </c>
      <c r="C14" s="69">
        <v>0</v>
      </c>
      <c r="D14" s="163">
        <f t="shared" si="0"/>
        <v>20000</v>
      </c>
    </row>
    <row r="15" spans="1:4">
      <c r="A15" s="67" t="s">
        <v>57</v>
      </c>
      <c r="B15" s="69">
        <v>30000</v>
      </c>
      <c r="C15" s="69">
        <v>0</v>
      </c>
      <c r="D15" s="163">
        <f t="shared" si="0"/>
        <v>30000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5EDA-E55C-4571-B69A-5D882A3ED645}">
  <sheetPr>
    <tabColor theme="9" tint="0.79998168889431442"/>
  </sheetPr>
  <dimension ref="A1:E11"/>
  <sheetViews>
    <sheetView showGridLines="0" workbookViewId="0"/>
  </sheetViews>
  <sheetFormatPr baseColWidth="10" defaultColWidth="8.83203125" defaultRowHeight="15"/>
  <cols>
    <col min="1" max="1" width="23.83203125" style="71" bestFit="1" customWidth="1"/>
    <col min="2" max="4" width="11.5" style="72" bestFit="1" customWidth="1"/>
    <col min="5" max="5" width="9.6640625" bestFit="1" customWidth="1"/>
  </cols>
  <sheetData>
    <row r="1" spans="1:5">
      <c r="A1" s="65" t="s">
        <v>41</v>
      </c>
      <c r="B1" s="66" t="s">
        <v>42</v>
      </c>
      <c r="C1" s="66" t="s">
        <v>43</v>
      </c>
      <c r="D1" s="66" t="s">
        <v>7</v>
      </c>
    </row>
    <row r="2" spans="1:5">
      <c r="A2" s="67" t="s">
        <v>46</v>
      </c>
      <c r="B2" s="68">
        <v>1200000</v>
      </c>
      <c r="C2" s="68">
        <v>1440000</v>
      </c>
      <c r="D2" s="163">
        <f>B2-C2</f>
        <v>-240000</v>
      </c>
    </row>
    <row r="3" spans="1:5">
      <c r="A3" s="67" t="s">
        <v>45</v>
      </c>
      <c r="B3" s="69">
        <v>200000</v>
      </c>
      <c r="C3" s="69">
        <v>400000</v>
      </c>
      <c r="D3" s="163">
        <f t="shared" ref="D3:D11" si="0">B3-C3</f>
        <v>-200000</v>
      </c>
    </row>
    <row r="4" spans="1:5">
      <c r="A4" s="67" t="s">
        <v>52</v>
      </c>
      <c r="B4" s="69">
        <v>0</v>
      </c>
      <c r="C4" s="69">
        <v>21000</v>
      </c>
      <c r="D4" s="163">
        <f t="shared" si="0"/>
        <v>-21000</v>
      </c>
      <c r="E4" s="75"/>
    </row>
    <row r="5" spans="1:5">
      <c r="A5" s="67" t="s">
        <v>44</v>
      </c>
      <c r="B5" s="69">
        <v>400000</v>
      </c>
      <c r="C5" s="69">
        <v>560000</v>
      </c>
      <c r="D5" s="163">
        <f t="shared" si="0"/>
        <v>-160000</v>
      </c>
    </row>
    <row r="6" spans="1:5">
      <c r="A6" s="67" t="s">
        <v>48</v>
      </c>
      <c r="B6" s="69">
        <v>500000</v>
      </c>
      <c r="C6" s="69">
        <f>640000+172700</f>
        <v>812700</v>
      </c>
      <c r="D6" s="163">
        <f t="shared" si="0"/>
        <v>-312700</v>
      </c>
    </row>
    <row r="7" spans="1:5">
      <c r="A7" s="67" t="s">
        <v>49</v>
      </c>
      <c r="B7" s="69">
        <v>500000</v>
      </c>
      <c r="C7" s="69">
        <v>640000</v>
      </c>
      <c r="D7" s="163">
        <f t="shared" si="0"/>
        <v>-140000</v>
      </c>
    </row>
    <row r="8" spans="1:5">
      <c r="A8" s="67" t="s">
        <v>54</v>
      </c>
      <c r="B8" s="69">
        <v>100000</v>
      </c>
      <c r="C8" s="69">
        <v>240000</v>
      </c>
      <c r="D8" s="163">
        <f t="shared" si="0"/>
        <v>-140000</v>
      </c>
    </row>
    <row r="9" spans="1:5">
      <c r="A9" s="67" t="s">
        <v>55</v>
      </c>
      <c r="B9" s="69">
        <v>600000</v>
      </c>
      <c r="C9" s="69">
        <v>561840</v>
      </c>
      <c r="D9" s="163">
        <f t="shared" si="0"/>
        <v>38160</v>
      </c>
    </row>
    <row r="10" spans="1:5">
      <c r="A10" s="67" t="s">
        <v>57</v>
      </c>
      <c r="B10" s="69">
        <v>300000</v>
      </c>
      <c r="C10" s="69">
        <v>240000</v>
      </c>
      <c r="D10" s="163">
        <f t="shared" si="0"/>
        <v>60000</v>
      </c>
    </row>
    <row r="11" spans="1:5">
      <c r="A11" s="67" t="s">
        <v>51</v>
      </c>
      <c r="B11" s="69">
        <v>800000</v>
      </c>
      <c r="C11" s="69">
        <v>737600</v>
      </c>
      <c r="D11" s="163">
        <f t="shared" si="0"/>
        <v>62400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5169-C1C9-4271-8E62-B0D2AEDC758D}">
  <sheetPr>
    <tabColor theme="9" tint="0.79998168889431442"/>
  </sheetPr>
  <dimension ref="A1:L25"/>
  <sheetViews>
    <sheetView showGridLines="0" workbookViewId="0"/>
  </sheetViews>
  <sheetFormatPr baseColWidth="10" defaultColWidth="8.6640625" defaultRowHeight="14"/>
  <cols>
    <col min="1" max="4" width="14.1640625" style="77" customWidth="1"/>
    <col min="5" max="5" width="13.83203125" style="77" bestFit="1" customWidth="1"/>
    <col min="6" max="6" width="14.6640625" style="86" bestFit="1" customWidth="1"/>
    <col min="7" max="7" width="9.5" style="86" bestFit="1" customWidth="1"/>
    <col min="8" max="8" width="10.33203125" style="86" bestFit="1" customWidth="1"/>
    <col min="9" max="9" width="8.6640625" style="86"/>
    <col min="10" max="10" width="13.83203125" style="77" bestFit="1" customWidth="1"/>
    <col min="11" max="16384" width="8.6640625" style="77"/>
  </cols>
  <sheetData>
    <row r="1" spans="1:12">
      <c r="A1" s="82" t="s">
        <v>68</v>
      </c>
      <c r="B1" s="83" t="s">
        <v>41</v>
      </c>
      <c r="C1" s="83" t="s">
        <v>58</v>
      </c>
      <c r="E1" s="84" t="s">
        <v>69</v>
      </c>
      <c r="F1" s="87" t="s">
        <v>70</v>
      </c>
      <c r="G1" s="88"/>
      <c r="H1" s="88"/>
    </row>
    <row r="2" spans="1:12">
      <c r="A2" s="164" t="s">
        <v>60</v>
      </c>
      <c r="B2" s="164" t="s">
        <v>44</v>
      </c>
      <c r="C2" s="164">
        <v>-160000</v>
      </c>
      <c r="E2" s="84" t="s">
        <v>71</v>
      </c>
      <c r="F2" s="88" t="s">
        <v>60</v>
      </c>
      <c r="G2" s="88" t="s">
        <v>61</v>
      </c>
      <c r="H2" s="88" t="s">
        <v>72</v>
      </c>
    </row>
    <row r="3" spans="1:12">
      <c r="A3" s="164" t="s">
        <v>60</v>
      </c>
      <c r="B3" s="164" t="s">
        <v>45</v>
      </c>
      <c r="C3" s="164">
        <v>-200000</v>
      </c>
      <c r="E3" s="85" t="s">
        <v>46</v>
      </c>
      <c r="F3" s="88">
        <v>-240000</v>
      </c>
      <c r="G3" s="88">
        <v>-240000</v>
      </c>
      <c r="H3" s="88">
        <v>-480000</v>
      </c>
      <c r="J3" s="77" t="s">
        <v>46</v>
      </c>
      <c r="K3" s="77">
        <v>-240000</v>
      </c>
      <c r="L3" s="77">
        <v>-240000</v>
      </c>
    </row>
    <row r="4" spans="1:12">
      <c r="A4" s="164" t="s">
        <v>60</v>
      </c>
      <c r="B4" s="164" t="s">
        <v>46</v>
      </c>
      <c r="C4" s="164">
        <v>-240000</v>
      </c>
      <c r="E4" s="85" t="s">
        <v>48</v>
      </c>
      <c r="F4" s="88">
        <v>-140000</v>
      </c>
      <c r="G4" s="88">
        <v>-312700</v>
      </c>
      <c r="H4" s="88">
        <v>-452700</v>
      </c>
      <c r="J4" s="77" t="s">
        <v>48</v>
      </c>
      <c r="K4" s="77">
        <v>-140000</v>
      </c>
      <c r="L4" s="77">
        <v>-312700</v>
      </c>
    </row>
    <row r="5" spans="1:12">
      <c r="A5" s="164" t="s">
        <v>60</v>
      </c>
      <c r="B5" s="164" t="s">
        <v>47</v>
      </c>
      <c r="C5" s="164">
        <v>-132000</v>
      </c>
      <c r="E5" s="85" t="s">
        <v>45</v>
      </c>
      <c r="F5" s="88">
        <v>-200000</v>
      </c>
      <c r="G5" s="88">
        <v>-200000</v>
      </c>
      <c r="H5" s="88">
        <v>-400000</v>
      </c>
      <c r="J5" s="77" t="s">
        <v>45</v>
      </c>
      <c r="K5" s="77">
        <v>-200000</v>
      </c>
      <c r="L5" s="77">
        <v>-200000</v>
      </c>
    </row>
    <row r="6" spans="1:12">
      <c r="A6" s="164" t="s">
        <v>60</v>
      </c>
      <c r="B6" s="164" t="s">
        <v>48</v>
      </c>
      <c r="C6" s="164">
        <v>-140000</v>
      </c>
      <c r="E6" s="85" t="s">
        <v>44</v>
      </c>
      <c r="F6" s="88">
        <v>-160000</v>
      </c>
      <c r="G6" s="88">
        <v>-160000</v>
      </c>
      <c r="H6" s="88">
        <v>-320000</v>
      </c>
      <c r="J6" s="77" t="s">
        <v>44</v>
      </c>
      <c r="K6" s="77">
        <v>-160000</v>
      </c>
      <c r="L6" s="77">
        <v>-160000</v>
      </c>
    </row>
    <row r="7" spans="1:12">
      <c r="A7" s="164" t="s">
        <v>60</v>
      </c>
      <c r="B7" s="164" t="s">
        <v>49</v>
      </c>
      <c r="C7" s="164">
        <v>-60000</v>
      </c>
      <c r="E7" s="85" t="s">
        <v>52</v>
      </c>
      <c r="F7" s="88">
        <v>-200000</v>
      </c>
      <c r="G7" s="88">
        <v>-21000</v>
      </c>
      <c r="H7" s="88">
        <v>-221000</v>
      </c>
      <c r="J7" s="77" t="s">
        <v>52</v>
      </c>
      <c r="K7" s="77">
        <v>-200000</v>
      </c>
      <c r="L7" s="77">
        <v>-21000</v>
      </c>
    </row>
    <row r="8" spans="1:12">
      <c r="A8" s="164" t="s">
        <v>60</v>
      </c>
      <c r="B8" s="164" t="s">
        <v>50</v>
      </c>
      <c r="C8" s="164">
        <v>-18000</v>
      </c>
      <c r="E8" s="85" t="s">
        <v>49</v>
      </c>
      <c r="F8" s="88">
        <v>-60000</v>
      </c>
      <c r="G8" s="88">
        <v>-140000</v>
      </c>
      <c r="H8" s="88">
        <v>-200000</v>
      </c>
    </row>
    <row r="9" spans="1:12">
      <c r="A9" s="164" t="s">
        <v>60</v>
      </c>
      <c r="B9" s="164" t="s">
        <v>51</v>
      </c>
      <c r="C9" s="164">
        <v>-29000</v>
      </c>
      <c r="E9" s="85" t="s">
        <v>54</v>
      </c>
      <c r="F9" s="88">
        <v>-20000</v>
      </c>
      <c r="G9" s="88">
        <v>-140000</v>
      </c>
      <c r="H9" s="88">
        <v>-160000</v>
      </c>
    </row>
    <row r="10" spans="1:12">
      <c r="A10" s="164" t="s">
        <v>60</v>
      </c>
      <c r="B10" s="164" t="s">
        <v>52</v>
      </c>
      <c r="C10" s="164">
        <v>-200000</v>
      </c>
      <c r="E10" s="85" t="s">
        <v>47</v>
      </c>
      <c r="F10" s="88">
        <v>-132000</v>
      </c>
      <c r="G10" s="88"/>
      <c r="H10" s="88">
        <v>-132000</v>
      </c>
    </row>
    <row r="11" spans="1:12">
      <c r="A11" s="164" t="s">
        <v>60</v>
      </c>
      <c r="B11" s="164" t="s">
        <v>53</v>
      </c>
      <c r="C11" s="164">
        <v>-40000</v>
      </c>
      <c r="E11" s="85" t="s">
        <v>53</v>
      </c>
      <c r="F11" s="88">
        <v>-40000</v>
      </c>
      <c r="G11" s="88"/>
      <c r="H11" s="88">
        <v>-40000</v>
      </c>
    </row>
    <row r="12" spans="1:12">
      <c r="A12" s="164" t="s">
        <v>60</v>
      </c>
      <c r="B12" s="164" t="s">
        <v>54</v>
      </c>
      <c r="C12" s="164">
        <v>-20000</v>
      </c>
      <c r="E12" s="85" t="s">
        <v>50</v>
      </c>
      <c r="F12" s="88">
        <v>-18000</v>
      </c>
      <c r="G12" s="88"/>
      <c r="H12" s="88">
        <v>-18000</v>
      </c>
    </row>
    <row r="13" spans="1:12">
      <c r="A13" s="164" t="s">
        <v>60</v>
      </c>
      <c r="B13" s="164" t="s">
        <v>55</v>
      </c>
      <c r="C13" s="164">
        <v>10000</v>
      </c>
      <c r="E13" s="85" t="s">
        <v>56</v>
      </c>
      <c r="F13" s="88">
        <v>20000</v>
      </c>
      <c r="G13" s="88"/>
      <c r="H13" s="88">
        <v>20000</v>
      </c>
    </row>
    <row r="14" spans="1:12">
      <c r="A14" s="164" t="s">
        <v>60</v>
      </c>
      <c r="B14" s="164" t="s">
        <v>56</v>
      </c>
      <c r="C14" s="164">
        <v>20000</v>
      </c>
      <c r="E14" s="85" t="s">
        <v>51</v>
      </c>
      <c r="F14" s="88">
        <v>-29000</v>
      </c>
      <c r="G14" s="88">
        <v>62400</v>
      </c>
      <c r="H14" s="88">
        <v>33400</v>
      </c>
    </row>
    <row r="15" spans="1:12">
      <c r="A15" s="164" t="s">
        <v>60</v>
      </c>
      <c r="B15" s="164" t="s">
        <v>57</v>
      </c>
      <c r="C15" s="164">
        <v>30000</v>
      </c>
      <c r="E15" s="85" t="s">
        <v>55</v>
      </c>
      <c r="F15" s="88">
        <v>10000</v>
      </c>
      <c r="G15" s="88">
        <v>38160</v>
      </c>
      <c r="H15" s="88">
        <v>48160</v>
      </c>
    </row>
    <row r="16" spans="1:12">
      <c r="A16" s="164" t="s">
        <v>61</v>
      </c>
      <c r="B16" s="164" t="s">
        <v>46</v>
      </c>
      <c r="C16" s="164">
        <v>-240000</v>
      </c>
      <c r="E16" s="85" t="s">
        <v>57</v>
      </c>
      <c r="F16" s="88">
        <v>30000</v>
      </c>
      <c r="G16" s="88">
        <v>60000</v>
      </c>
      <c r="H16" s="88">
        <v>90000</v>
      </c>
    </row>
    <row r="17" spans="1:8">
      <c r="A17" s="164" t="s">
        <v>61</v>
      </c>
      <c r="B17" s="164" t="s">
        <v>45</v>
      </c>
      <c r="C17" s="164">
        <v>-200000</v>
      </c>
      <c r="E17" s="85" t="s">
        <v>72</v>
      </c>
      <c r="F17" s="88">
        <v>-1179000</v>
      </c>
      <c r="G17" s="88">
        <v>-1053140</v>
      </c>
      <c r="H17" s="88">
        <v>-2232140</v>
      </c>
    </row>
    <row r="18" spans="1:8">
      <c r="A18" s="164" t="s">
        <v>61</v>
      </c>
      <c r="B18" s="164" t="s">
        <v>52</v>
      </c>
      <c r="C18" s="164">
        <v>-21000</v>
      </c>
      <c r="F18" s="77"/>
      <c r="G18" s="77"/>
      <c r="H18" s="77"/>
    </row>
    <row r="19" spans="1:8">
      <c r="A19" s="164" t="s">
        <v>61</v>
      </c>
      <c r="B19" s="164" t="s">
        <v>44</v>
      </c>
      <c r="C19" s="164">
        <v>-160000</v>
      </c>
      <c r="F19" s="77"/>
      <c r="G19" s="77"/>
      <c r="H19" s="77"/>
    </row>
    <row r="20" spans="1:8">
      <c r="A20" s="164" t="s">
        <v>61</v>
      </c>
      <c r="B20" s="164" t="s">
        <v>48</v>
      </c>
      <c r="C20" s="164">
        <v>-312700</v>
      </c>
      <c r="F20" s="77"/>
      <c r="G20" s="77"/>
      <c r="H20" s="77"/>
    </row>
    <row r="21" spans="1:8">
      <c r="A21" s="164" t="s">
        <v>61</v>
      </c>
      <c r="B21" s="164" t="s">
        <v>49</v>
      </c>
      <c r="C21" s="164">
        <v>-140000</v>
      </c>
      <c r="F21" s="77"/>
      <c r="G21" s="77"/>
      <c r="H21" s="77"/>
    </row>
    <row r="22" spans="1:8">
      <c r="A22" s="164" t="s">
        <v>61</v>
      </c>
      <c r="B22" s="164" t="s">
        <v>54</v>
      </c>
      <c r="C22" s="164">
        <v>-140000</v>
      </c>
    </row>
    <row r="23" spans="1:8">
      <c r="A23" s="164" t="s">
        <v>61</v>
      </c>
      <c r="B23" s="164" t="s">
        <v>55</v>
      </c>
      <c r="C23" s="164">
        <v>38160</v>
      </c>
    </row>
    <row r="24" spans="1:8">
      <c r="A24" s="164" t="s">
        <v>61</v>
      </c>
      <c r="B24" s="164" t="s">
        <v>57</v>
      </c>
      <c r="C24" s="164">
        <v>60000</v>
      </c>
    </row>
    <row r="25" spans="1:8">
      <c r="A25" s="164" t="s">
        <v>61</v>
      </c>
      <c r="B25" s="164" t="s">
        <v>51</v>
      </c>
      <c r="C25" s="164">
        <v>62400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EA2D-7477-43DE-94D1-A63288CFB99F}">
  <sheetPr>
    <tabColor rgb="FF00B050"/>
  </sheetPr>
  <dimension ref="B2:J35"/>
  <sheetViews>
    <sheetView showGridLines="0" zoomScale="150" workbookViewId="0"/>
  </sheetViews>
  <sheetFormatPr baseColWidth="10" defaultColWidth="8.6640625" defaultRowHeight="14"/>
  <cols>
    <col min="1" max="1" width="2.6640625" style="11" customWidth="1"/>
    <col min="2" max="2" width="16.83203125" style="11" customWidth="1"/>
    <col min="3" max="3" width="23.83203125" style="11" customWidth="1"/>
    <col min="4" max="4" width="29.5" style="11" customWidth="1"/>
    <col min="5" max="5" width="14.83203125" style="11" customWidth="1"/>
    <col min="6" max="6" width="35.1640625" style="11" customWidth="1"/>
    <col min="7" max="7" width="14.83203125" style="11" customWidth="1"/>
    <col min="8" max="8" width="15" style="11" customWidth="1"/>
    <col min="9" max="9" width="19.5" style="11" customWidth="1"/>
    <col min="10" max="10" width="21" style="11" customWidth="1"/>
    <col min="11" max="11" width="59.6640625" style="11" customWidth="1"/>
    <col min="12" max="12" width="27.5" style="11" customWidth="1"/>
    <col min="13" max="16384" width="8.6640625" style="11"/>
  </cols>
  <sheetData>
    <row r="2" spans="2:10" s="18" customFormat="1" ht="11.5" customHeight="1">
      <c r="B2" s="13" t="s">
        <v>0</v>
      </c>
      <c r="C2" s="14"/>
      <c r="D2" s="15"/>
      <c r="E2" s="15"/>
      <c r="F2" s="16"/>
      <c r="G2" s="16"/>
      <c r="H2" s="16"/>
      <c r="I2" s="17"/>
      <c r="J2" s="13" t="s">
        <v>13</v>
      </c>
    </row>
    <row r="3" spans="2:10" s="18" customFormat="1" ht="11.5" customHeight="1">
      <c r="B3" s="19" t="s">
        <v>11</v>
      </c>
      <c r="C3" s="20"/>
      <c r="D3" s="21"/>
      <c r="E3" s="21"/>
      <c r="F3" s="22"/>
      <c r="G3" s="22"/>
      <c r="H3" s="22"/>
      <c r="I3" s="23"/>
      <c r="J3" s="51">
        <f>'0. Leads &amp; seuils - Frs'!I2</f>
        <v>2000</v>
      </c>
    </row>
    <row r="4" spans="2:10" s="18" customFormat="1" ht="11.5" customHeight="1">
      <c r="B4" s="24" t="s">
        <v>1</v>
      </c>
      <c r="C4" s="25" t="s">
        <v>32</v>
      </c>
      <c r="D4" s="26"/>
      <c r="E4" s="26"/>
      <c r="F4" s="22"/>
      <c r="G4" s="22"/>
      <c r="H4" s="22"/>
      <c r="I4" s="23"/>
      <c r="J4" s="24" t="s">
        <v>14</v>
      </c>
    </row>
    <row r="5" spans="2:10" s="18" customFormat="1" ht="11.5" customHeight="1">
      <c r="B5" s="27" t="s">
        <v>12</v>
      </c>
      <c r="C5" s="28" t="s">
        <v>253</v>
      </c>
      <c r="D5" s="29"/>
      <c r="E5" s="30"/>
      <c r="F5" s="31"/>
      <c r="G5" s="31"/>
      <c r="H5" s="31"/>
      <c r="I5" s="32"/>
      <c r="J5" s="51">
        <f>'0. Leads &amp; seuils - Frs'!I3</f>
        <v>500</v>
      </c>
    </row>
    <row r="6" spans="2:10" s="18" customFormat="1" ht="11.5" customHeight="1">
      <c r="B6" s="33" t="s">
        <v>2</v>
      </c>
      <c r="C6" s="34"/>
      <c r="D6" s="30"/>
      <c r="E6" s="30"/>
      <c r="F6" s="35"/>
      <c r="G6" s="35"/>
      <c r="H6" s="35"/>
      <c r="I6" s="36"/>
      <c r="J6" s="33" t="s">
        <v>15</v>
      </c>
    </row>
    <row r="7" spans="2:10" s="18" customFormat="1" ht="11.5" customHeight="1">
      <c r="B7" s="37" t="s">
        <v>3</v>
      </c>
      <c r="C7" s="38"/>
      <c r="D7" s="39"/>
      <c r="E7" s="39"/>
      <c r="F7" s="40"/>
      <c r="G7" s="40"/>
      <c r="H7" s="40"/>
      <c r="I7" s="41"/>
      <c r="J7" s="52">
        <f>'0. Leads &amp; seuils - Frs'!I4</f>
        <v>100</v>
      </c>
    </row>
    <row r="9" spans="2:10" ht="15" thickBot="1"/>
    <row r="10" spans="2:10" ht="16" thickTop="1" thickBot="1">
      <c r="B10" s="56" t="s">
        <v>16</v>
      </c>
      <c r="C10" s="43"/>
      <c r="D10" s="43"/>
    </row>
    <row r="11" spans="2:10" ht="15" thickTop="1"/>
    <row r="12" spans="2:10">
      <c r="B12" s="12" t="s">
        <v>18</v>
      </c>
    </row>
    <row r="13" spans="2:10">
      <c r="B13" s="42" t="s">
        <v>359</v>
      </c>
    </row>
    <row r="15" spans="2:10">
      <c r="B15" s="12" t="s">
        <v>19</v>
      </c>
    </row>
    <row r="16" spans="2:10">
      <c r="B16" s="42" t="s">
        <v>34</v>
      </c>
    </row>
    <row r="17" spans="2:7">
      <c r="B17" s="42" t="s">
        <v>35</v>
      </c>
    </row>
    <row r="18" spans="2:7">
      <c r="B18" s="42"/>
    </row>
    <row r="19" spans="2:7" ht="15" thickBot="1"/>
    <row r="20" spans="2:7" ht="16" thickTop="1" thickBot="1">
      <c r="B20" s="56" t="s">
        <v>17</v>
      </c>
      <c r="C20" s="43"/>
      <c r="D20" s="43"/>
    </row>
    <row r="21" spans="2:7" ht="15" thickTop="1"/>
    <row r="22" spans="2:7">
      <c r="B22" s="11" t="s">
        <v>224</v>
      </c>
    </row>
    <row r="23" spans="2:7">
      <c r="B23" s="42" t="s">
        <v>256</v>
      </c>
    </row>
    <row r="24" spans="2:7">
      <c r="B24" s="12"/>
    </row>
    <row r="25" spans="2:7" ht="14.5" customHeight="1">
      <c r="B25" s="175" t="s">
        <v>257</v>
      </c>
      <c r="C25" s="176"/>
    </row>
    <row r="26" spans="2:7">
      <c r="B26" s="44" t="s">
        <v>41</v>
      </c>
      <c r="C26" s="44" t="s">
        <v>6</v>
      </c>
      <c r="D26" s="44" t="s">
        <v>258</v>
      </c>
      <c r="E26" s="44" t="s">
        <v>20</v>
      </c>
      <c r="F26" s="44" t="s">
        <v>229</v>
      </c>
      <c r="G26" s="44" t="s">
        <v>230</v>
      </c>
    </row>
    <row r="27" spans="2:7">
      <c r="B27" s="73" t="s">
        <v>46</v>
      </c>
      <c r="C27" s="137">
        <v>240000</v>
      </c>
      <c r="D27" s="137">
        <v>240000</v>
      </c>
      <c r="E27" s="64">
        <f>C27-D27</f>
        <v>0</v>
      </c>
      <c r="F27" s="63" t="s">
        <v>259</v>
      </c>
      <c r="G27" s="127" t="s">
        <v>241</v>
      </c>
    </row>
    <row r="28" spans="2:7">
      <c r="B28" s="73" t="s">
        <v>45</v>
      </c>
      <c r="C28" s="137">
        <v>200000</v>
      </c>
      <c r="D28" s="137">
        <v>200000</v>
      </c>
      <c r="E28" s="64">
        <f t="shared" ref="E28:E29" si="0">C28-D28</f>
        <v>0</v>
      </c>
      <c r="F28" s="63" t="s">
        <v>259</v>
      </c>
      <c r="G28" s="127" t="s">
        <v>241</v>
      </c>
    </row>
    <row r="29" spans="2:7">
      <c r="B29" s="73" t="s">
        <v>52</v>
      </c>
      <c r="C29" s="137">
        <v>200000</v>
      </c>
      <c r="D29" s="137">
        <v>200000</v>
      </c>
      <c r="E29" s="64">
        <f t="shared" si="0"/>
        <v>0</v>
      </c>
      <c r="F29" s="63" t="s">
        <v>259</v>
      </c>
      <c r="G29" s="127" t="s">
        <v>241</v>
      </c>
    </row>
    <row r="30" spans="2:7">
      <c r="B30" s="45"/>
      <c r="C30" s="45"/>
      <c r="D30" s="45"/>
      <c r="E30" s="53"/>
      <c r="F30" s="45"/>
      <c r="G30" s="45"/>
    </row>
    <row r="31" spans="2:7">
      <c r="B31" s="12"/>
    </row>
    <row r="32" spans="2:7" ht="15" thickBot="1"/>
    <row r="33" spans="2:4" ht="16" thickTop="1" thickBot="1">
      <c r="B33" s="56" t="s">
        <v>26</v>
      </c>
      <c r="C33" s="43"/>
      <c r="D33" s="43"/>
    </row>
    <row r="34" spans="2:4" ht="15" thickTop="1"/>
    <row r="35" spans="2:4">
      <c r="B35" s="55" t="s">
        <v>98</v>
      </c>
    </row>
  </sheetData>
  <mergeCells count="1">
    <mergeCell ref="B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a. A lire - Instructions</vt:lpstr>
      <vt:lpstr>b. Méthodologie cabinet</vt:lpstr>
      <vt:lpstr>c. Entretien client</vt:lpstr>
      <vt:lpstr>0. Leads &amp; seuils - Frs</vt:lpstr>
      <vt:lpstr>1. Revue analytique</vt:lpstr>
      <vt:lpstr>1.A - Baux N</vt:lpstr>
      <vt:lpstr>1.B - Baux N-1</vt:lpstr>
      <vt:lpstr>1.C - TCD Top 5</vt:lpstr>
      <vt:lpstr>2. Circularisations</vt:lpstr>
      <vt:lpstr>3. Cut Off</vt:lpstr>
      <vt:lpstr>3.A - Achats Dec N</vt:lpstr>
      <vt:lpstr>3.B - Achats Jan N+1</vt:lpstr>
      <vt:lpstr>4. FNP</vt:lpstr>
      <vt:lpstr>4.A - Détail des FNP N</vt:lpstr>
      <vt:lpstr>4.B - Détail des FNP N-1</vt:lpstr>
      <vt:lpstr>4.C - TCD Top 5 FNP</vt:lpstr>
      <vt:lpstr>5. CCA</vt:lpstr>
      <vt:lpstr>5.A - Détail des CCA N</vt:lpstr>
      <vt:lpstr>5.B - Détail des CCA N-1</vt:lpstr>
      <vt:lpstr>5.C - TCD Top 5 CCA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Akakpo</dc:creator>
  <cp:lastModifiedBy>Dylan dylan</cp:lastModifiedBy>
  <dcterms:created xsi:type="dcterms:W3CDTF">2024-05-20T10:02:42Z</dcterms:created>
  <dcterms:modified xsi:type="dcterms:W3CDTF">2024-09-14T03:11:56Z</dcterms:modified>
</cp:coreProperties>
</file>