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a37310\Desktop\"/>
    </mc:Choice>
  </mc:AlternateContent>
  <xr:revisionPtr revIDLastSave="0" documentId="8_{D45FFBC0-8170-4588-8255-8A335E951E36}" xr6:coauthVersionLast="47" xr6:coauthVersionMax="47" xr10:uidLastSave="{00000000-0000-0000-0000-000000000000}"/>
  <bookViews>
    <workbookView xWindow="19080" yWindow="-120" windowWidth="29040" windowHeight="17640" xr2:uid="{B0D639E1-6705-4C45-937F-321C373583B2}"/>
  </bookViews>
  <sheets>
    <sheet name="Sheet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27" i="1" l="1"/>
  <c r="F25" i="1" s="1"/>
  <c r="F39" i="1"/>
  <c r="F38" i="1" s="1"/>
  <c r="C39" i="1"/>
  <c r="E14" i="1" s="1"/>
  <c r="C27" i="1"/>
  <c r="C14" i="1" s="1"/>
  <c r="F26" i="1" l="1"/>
  <c r="D14" i="1"/>
  <c r="F14" i="1"/>
  <c r="F37" i="1"/>
  <c r="C15" i="1"/>
  <c r="C37" i="1"/>
  <c r="C38" i="1"/>
  <c r="C25" i="1"/>
  <c r="C26" i="1"/>
</calcChain>
</file>

<file path=xl/sharedStrings.xml><?xml version="1.0" encoding="utf-8"?>
<sst xmlns="http://schemas.openxmlformats.org/spreadsheetml/2006/main" count="46" uniqueCount="16">
  <si>
    <t xml:space="preserve">Monday </t>
  </si>
  <si>
    <t xml:space="preserve">Tuesday </t>
  </si>
  <si>
    <t xml:space="preserve">Wednesday </t>
  </si>
  <si>
    <t xml:space="preserve">Thursday </t>
  </si>
  <si>
    <t>Friday</t>
  </si>
  <si>
    <t xml:space="preserve">Saturday </t>
  </si>
  <si>
    <t>Sunday</t>
  </si>
  <si>
    <t>Total Steps</t>
  </si>
  <si>
    <t xml:space="preserve">Total Steps </t>
  </si>
  <si>
    <t>Summits Conquered</t>
  </si>
  <si>
    <t>🏔️ Week 1: Conquer Mount Elbrus!</t>
  </si>
  <si>
    <t>🌍 Week 2: Climb Mount Kilimanjaro!</t>
  </si>
  <si>
    <t>❄️ Week 3: Take on Denali!</t>
  </si>
  <si>
    <t>🏆 Week 4: Summit Mount Everest!</t>
  </si>
  <si>
    <t>Steps Left to Summit</t>
  </si>
  <si>
    <t>Total Raffle Entries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</si>
</sst>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_(* #,##0_);_(* \(#,##0\);_(* &quot;-&quot;??_);_(@_)"/>
  </numFmts>
  <fonts count="1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b/>
      <sz val="14"/>
      <color theme="0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u/>
      <sz val="12"/>
      <color theme="0"/>
      <name val="Calibri"/>
      <family val="2"/>
      <scheme val="minor"/>
    </font>
    <font>
      <b/>
      <u/>
      <sz val="14"/>
      <color theme="0"/>
      <name val="Calibri"/>
      <family val="2"/>
      <scheme val="minor"/>
    </font>
    <font>
      <b/>
      <u/>
      <sz val="12"/>
      <color theme="0"/>
      <name val="Newsreader"/>
    </font>
  </fonts>
  <fills count="9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9" tint="-0.49998474074526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FF0000"/>
        <bgColor indexed="64"/>
      </patternFill>
    </fill>
  </fills>
  <borders count="10">
    <border>
      <left/>
      <right/>
      <top/>
      <bottom/>
      <diagonal/>
    </border>
    <border>
      <left style="thick">
        <color auto="1"/>
      </left>
      <right style="thick">
        <color auto="1"/>
      </right>
      <top style="thick">
        <color auto="1"/>
      </top>
      <bottom style="thick">
        <color auto="1"/>
      </bottom>
      <diagonal/>
    </border>
    <border>
      <left style="thick">
        <color theme="0" tint="-0.749992370372631"/>
      </left>
      <right style="thick">
        <color theme="0" tint="-0.749992370372631"/>
      </right>
      <top style="thick">
        <color theme="0" tint="-0.749992370372631"/>
      </top>
      <bottom style="thick">
        <color theme="0" tint="-0.749992370372631"/>
      </bottom>
      <diagonal/>
    </border>
    <border>
      <left style="thick">
        <color theme="0" tint="-0.749992370372631"/>
      </left>
      <right/>
      <top/>
      <bottom style="thick">
        <color theme="0" tint="-0.749992370372631"/>
      </bottom>
      <diagonal/>
    </border>
    <border>
      <left style="medium">
        <color rgb="FF505050"/>
      </left>
      <right style="medium">
        <color rgb="FF505050"/>
      </right>
      <top style="medium">
        <color rgb="FF505050"/>
      </top>
      <bottom style="medium">
        <color rgb="FF505050"/>
      </bottom>
      <diagonal/>
    </border>
    <border>
      <left style="thick">
        <color theme="0" tint="-0.749992370372631"/>
      </left>
      <right/>
      <top style="thick">
        <color theme="0" tint="-0.749992370372631"/>
      </top>
      <bottom style="thick">
        <color theme="0" tint="-0.749992370372631"/>
      </bottom>
      <diagonal/>
    </border>
    <border>
      <left style="thick">
        <color theme="0" tint="-0.749992370372631"/>
      </left>
      <right style="thick">
        <color theme="0" tint="-0.749992370372631"/>
      </right>
      <top style="thick">
        <color theme="0" tint="-0.749992370372631"/>
      </top>
      <bottom/>
      <diagonal/>
    </border>
    <border>
      <left style="thick">
        <color auto="1"/>
      </left>
      <right style="thick">
        <color auto="1"/>
      </right>
      <top/>
      <bottom style="thick">
        <color auto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ck">
        <color auto="1"/>
      </left>
      <right/>
      <top style="thick">
        <color auto="1"/>
      </top>
      <bottom/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</cellStyleXfs>
  <cellXfs count="28">
    <xf numFmtId="0" fontId="0" fillId="0" borderId="0" xfId="0"/>
    <xf numFmtId="0" fontId="0" fillId="0" borderId="0" xfId="0" applyFill="1"/>
    <xf numFmtId="0" fontId="4" fillId="0" borderId="0" xfId="0" applyFont="1" applyFill="1"/>
    <xf numFmtId="0" fontId="0" fillId="2" borderId="0" xfId="0" applyFill="1"/>
    <xf numFmtId="0" fontId="4" fillId="2" borderId="0" xfId="0" applyFont="1" applyFill="1"/>
    <xf numFmtId="0" fontId="4" fillId="2" borderId="0" xfId="0" applyFont="1" applyFill="1" applyProtection="1">
      <protection locked="0"/>
    </xf>
    <xf numFmtId="0" fontId="5" fillId="7" borderId="2" xfId="0" applyFont="1" applyFill="1" applyBorder="1" applyAlignment="1">
      <alignment horizontal="left" vertical="center" wrapText="1"/>
    </xf>
    <xf numFmtId="0" fontId="6" fillId="3" borderId="1" xfId="0" applyFont="1" applyFill="1" applyBorder="1" applyAlignment="1">
      <alignment horizontal="center" vertical="center"/>
    </xf>
    <xf numFmtId="164" fontId="4" fillId="5" borderId="7" xfId="0" applyNumberFormat="1" applyFont="1" applyFill="1" applyBorder="1"/>
    <xf numFmtId="164" fontId="3" fillId="2" borderId="3" xfId="1" applyNumberFormat="1" applyFont="1" applyFill="1" applyBorder="1" applyAlignment="1" applyProtection="1">
      <alignment horizontal="left" vertical="center" wrapText="1"/>
    </xf>
    <xf numFmtId="0" fontId="4" fillId="2" borderId="0" xfId="0" applyFont="1" applyFill="1" applyAlignment="1">
      <alignment horizontal="left" vertical="center"/>
    </xf>
    <xf numFmtId="0" fontId="3" fillId="2" borderId="0" xfId="0" applyFont="1" applyFill="1" applyBorder="1" applyAlignment="1">
      <alignment horizontal="left" vertical="center"/>
    </xf>
    <xf numFmtId="3" fontId="4" fillId="2" borderId="0" xfId="0" applyNumberFormat="1" applyFont="1" applyFill="1" applyBorder="1" applyAlignment="1">
      <alignment horizontal="left" vertical="center"/>
    </xf>
    <xf numFmtId="0" fontId="3" fillId="7" borderId="2" xfId="0" applyFont="1" applyFill="1" applyBorder="1" applyAlignment="1">
      <alignment horizontal="left" vertical="center"/>
    </xf>
    <xf numFmtId="164" fontId="4" fillId="8" borderId="2" xfId="1" applyNumberFormat="1" applyFont="1" applyFill="1" applyBorder="1" applyAlignment="1" applyProtection="1">
      <alignment horizontal="left" vertical="center"/>
    </xf>
    <xf numFmtId="164" fontId="4" fillId="6" borderId="6" xfId="1" applyNumberFormat="1" applyFont="1" applyFill="1" applyBorder="1" applyAlignment="1" applyProtection="1">
      <alignment horizontal="left" vertical="center"/>
    </xf>
    <xf numFmtId="164" fontId="4" fillId="6" borderId="2" xfId="1" applyNumberFormat="1" applyFont="1" applyFill="1" applyBorder="1" applyAlignment="1" applyProtection="1">
      <alignment horizontal="left" vertical="center"/>
    </xf>
    <xf numFmtId="0" fontId="3" fillId="7" borderId="5" xfId="0" applyFont="1" applyFill="1" applyBorder="1" applyAlignment="1">
      <alignment horizontal="left" vertical="center"/>
    </xf>
    <xf numFmtId="164" fontId="0" fillId="6" borderId="4" xfId="0" quotePrefix="1" applyNumberFormat="1" applyFill="1" applyBorder="1" applyAlignment="1">
      <alignment horizontal="left" vertical="center" wrapText="1"/>
    </xf>
    <xf numFmtId="0" fontId="4" fillId="2" borderId="0" xfId="0" applyFont="1" applyFill="1" applyBorder="1" applyAlignment="1">
      <alignment horizontal="left" vertical="center"/>
    </xf>
    <xf numFmtId="164" fontId="4" fillId="2" borderId="0" xfId="1" applyNumberFormat="1" applyFont="1" applyFill="1" applyBorder="1" applyAlignment="1" applyProtection="1">
      <alignment horizontal="left" vertical="center"/>
    </xf>
    <xf numFmtId="0" fontId="0" fillId="2" borderId="0" xfId="0" applyFill="1" applyAlignment="1">
      <alignment horizontal="left" vertical="center"/>
    </xf>
    <xf numFmtId="0" fontId="7" fillId="3" borderId="2" xfId="0" applyFont="1" applyFill="1" applyBorder="1" applyAlignment="1">
      <alignment horizontal="left" vertical="top" wrapText="1"/>
    </xf>
    <xf numFmtId="3" fontId="8" fillId="5" borderId="8" xfId="2" applyNumberFormat="1" applyFont="1" applyFill="1" applyBorder="1" applyAlignment="1" applyProtection="1">
      <alignment horizontal="center" vertical="center"/>
    </xf>
    <xf numFmtId="0" fontId="9" fillId="3" borderId="9" xfId="0" applyFont="1" applyFill="1" applyBorder="1" applyAlignment="1">
      <alignment horizontal="center" vertical="center" wrapText="1"/>
    </xf>
    <xf numFmtId="0" fontId="10" fillId="5" borderId="8" xfId="0" applyFont="1" applyFill="1" applyBorder="1" applyAlignment="1">
      <alignment horizontal="center" vertical="center"/>
    </xf>
    <xf numFmtId="0" fontId="0" fillId="0" borderId="0" xfId="0" applyProtection="1">
      <protection locked="0"/>
    </xf>
    <xf numFmtId="164" fontId="4" fillId="4" borderId="2" xfId="1" applyNumberFormat="1" applyFont="1" applyFill="1" applyBorder="1" applyAlignment="1" applyProtection="1">
      <alignment horizontal="left" vertical="center"/>
      <protection locked="0"/>
    </xf>
  </cellXfs>
  <cellStyles count="3">
    <cellStyle name="Comma" xfId="1" builtinId="3"/>
    <cellStyle name="Hyperlink" xfId="2" builtinId="8"/>
    <cellStyle name="Normal" xfId="0" builtinId="0"/>
  </cellStyles>
  <dxfs count="25">
    <dxf>
      <fill>
        <patternFill>
          <bgColor theme="9" tint="-0.499984740745262"/>
        </patternFill>
      </fill>
    </dxf>
    <dxf>
      <fill>
        <patternFill>
          <bgColor theme="4" tint="0.59996337778862885"/>
        </patternFill>
      </fill>
    </dxf>
    <dxf>
      <fill>
        <patternFill>
          <bgColor theme="9" tint="-0.499984740745262"/>
        </patternFill>
      </fill>
    </dxf>
    <dxf>
      <fill>
        <patternFill>
          <bgColor theme="4" tint="0.59996337778862885"/>
        </patternFill>
      </fill>
    </dxf>
    <dxf>
      <fill>
        <patternFill>
          <bgColor theme="9" tint="-0.499984740745262"/>
        </patternFill>
      </fill>
    </dxf>
    <dxf>
      <fill>
        <patternFill>
          <bgColor theme="4" tint="0.59996337778862885"/>
        </patternFill>
      </fill>
    </dxf>
    <dxf>
      <fill>
        <patternFill>
          <bgColor theme="9" tint="-0.499984740745262"/>
        </patternFill>
      </fill>
    </dxf>
    <dxf>
      <fill>
        <patternFill>
          <bgColor theme="4" tint="0.59996337778862885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 patternType="solid">
          <fgColor auto="1"/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</dxfs>
  <tableStyles count="0" defaultTableStyle="TableStyleMedium2" defaultPivotStyle="PivotStyleLight16"/>
  <colors>
    <mruColors>
      <color rgb="FFFF8669"/>
      <color rgb="FFFF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120644</xdr:colOff>
      <xdr:row>0</xdr:row>
      <xdr:rowOff>146051</xdr:rowOff>
    </xdr:from>
    <xdr:to>
      <xdr:col>6</xdr:col>
      <xdr:colOff>206369</xdr:colOff>
      <xdr:row>12</xdr:row>
      <xdr:rowOff>95250</xdr:rowOff>
    </xdr:to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E814F522-0632-FB6B-A707-F64C842DC62A}"/>
            </a:ext>
          </a:extLst>
        </xdr:cNvPr>
        <xdr:cNvSpPr txBox="1"/>
      </xdr:nvSpPr>
      <xdr:spPr>
        <a:xfrm rot="10800000" flipV="1">
          <a:off x="120644" y="146051"/>
          <a:ext cx="6410325" cy="2339974"/>
        </a:xfrm>
        <a:prstGeom prst="rect">
          <a:avLst/>
        </a:prstGeom>
        <a:solidFill>
          <a:schemeClr val="accent6">
            <a:lumMod val="50000"/>
          </a:schemeClr>
        </a:solidFill>
        <a:ln>
          <a:solidFill>
            <a:prstClr val="black"/>
          </a:solidFill>
        </a:ln>
      </xdr:spPr>
      <xdr:txBody>
        <a:bodyPr vertOverflow="clip" horzOverflow="clip" wrap="square" rtlCol="0"/>
        <a:lstStyle/>
        <a:p>
          <a:r>
            <a:rPr lang="en-US" sz="1600" b="1">
              <a:solidFill>
                <a:schemeClr val="bg1"/>
              </a:solidFill>
            </a:rPr>
            <a:t>🏔️ Welcome to the Summit Series Step Tracker!</a:t>
          </a:r>
          <a:br>
            <a:rPr lang="en-US" sz="1200" b="1">
              <a:solidFill>
                <a:schemeClr val="bg1"/>
              </a:solidFill>
            </a:rPr>
          </a:br>
          <a:endParaRPr lang="en-US" sz="1050">
            <a:solidFill>
              <a:schemeClr val="bg1"/>
            </a:solidFill>
          </a:endParaRPr>
        </a:p>
        <a:p>
          <a:r>
            <a:rPr lang="en-US" sz="1100" b="1">
              <a:solidFill>
                <a:schemeClr val="bg1"/>
              </a:solidFill>
            </a:rPr>
            <a:t>📝 How to Use This Tracker:</a:t>
          </a:r>
        </a:p>
        <a:p>
          <a:r>
            <a:rPr lang="en-US" sz="1100">
              <a:solidFill>
                <a:schemeClr val="bg1"/>
              </a:solidFill>
            </a:rPr>
            <a:t>✅ </a:t>
          </a:r>
          <a:r>
            <a:rPr lang="en-US" sz="1100" b="1">
              <a:solidFill>
                <a:schemeClr val="bg1"/>
              </a:solidFill>
            </a:rPr>
            <a:t>Log Your Steps Daily</a:t>
          </a:r>
          <a:r>
            <a:rPr lang="en-US" sz="1100">
              <a:solidFill>
                <a:schemeClr val="bg1"/>
              </a:solidFill>
            </a:rPr>
            <a:t> – Enter your steps in the yellow-highlighted cells (Excel will auto-calculate totals).</a:t>
          </a:r>
          <a:br>
            <a:rPr lang="en-US" sz="1100">
              <a:solidFill>
                <a:schemeClr val="bg1"/>
              </a:solidFill>
            </a:rPr>
          </a:br>
          <a:r>
            <a:rPr lang="en-US" sz="1100">
              <a:solidFill>
                <a:schemeClr val="bg1"/>
              </a:solidFill>
            </a:rPr>
            <a:t>✅ </a:t>
          </a:r>
          <a:r>
            <a:rPr lang="en-US" sz="1100" b="1">
              <a:solidFill>
                <a:schemeClr val="bg1"/>
              </a:solidFill>
            </a:rPr>
            <a:t>Track Your Progress</a:t>
          </a:r>
          <a:r>
            <a:rPr lang="en-US" sz="1100">
              <a:solidFill>
                <a:schemeClr val="bg1"/>
              </a:solidFill>
            </a:rPr>
            <a:t> – The sheet automatically updates:</a:t>
          </a:r>
        </a:p>
        <a:p>
          <a:r>
            <a:rPr lang="en-US" sz="1100">
              <a:solidFill>
                <a:schemeClr val="bg1"/>
              </a:solidFill>
            </a:rPr>
            <a:t>Your </a:t>
          </a:r>
          <a:r>
            <a:rPr lang="en-US" sz="1100" b="1">
              <a:solidFill>
                <a:schemeClr val="bg1"/>
              </a:solidFill>
            </a:rPr>
            <a:t>remaining steps to summit</a:t>
          </a:r>
          <a:r>
            <a:rPr lang="en-US" sz="1100">
              <a:solidFill>
                <a:schemeClr val="bg1"/>
              </a:solidFill>
            </a:rPr>
            <a:t> for the week.</a:t>
          </a:r>
        </a:p>
        <a:p>
          <a:r>
            <a:rPr lang="en-US" sz="1100">
              <a:solidFill>
                <a:schemeClr val="bg1"/>
              </a:solidFill>
            </a:rPr>
            <a:t>Your </a:t>
          </a:r>
          <a:r>
            <a:rPr lang="en-US" sz="1100" b="1">
              <a:solidFill>
                <a:schemeClr val="bg1"/>
              </a:solidFill>
            </a:rPr>
            <a:t>raffle entries based on extra steps.</a:t>
          </a:r>
          <a:endParaRPr lang="en-US" sz="1100">
            <a:solidFill>
              <a:schemeClr val="bg1"/>
            </a:solidFill>
          </a:endParaRPr>
        </a:p>
        <a:p>
          <a:r>
            <a:rPr lang="en-US" sz="1100">
              <a:solidFill>
                <a:schemeClr val="bg1"/>
              </a:solidFill>
            </a:rPr>
            <a:t>When you reach the summit, the </a:t>
          </a:r>
          <a:r>
            <a:rPr lang="en-US" sz="1100" b="1">
              <a:solidFill>
                <a:schemeClr val="bg1"/>
              </a:solidFill>
            </a:rPr>
            <a:t>mountain name will appear</a:t>
          </a:r>
          <a:r>
            <a:rPr lang="en-US" sz="1100">
              <a:solidFill>
                <a:schemeClr val="bg1"/>
              </a:solidFill>
            </a:rPr>
            <a:t> under “Mountains Summited.”</a:t>
          </a:r>
          <a:br>
            <a:rPr lang="en-US" sz="1100">
              <a:solidFill>
                <a:schemeClr val="bg1"/>
              </a:solidFill>
            </a:rPr>
          </a:br>
          <a:r>
            <a:rPr lang="en-US" sz="1100">
              <a:solidFill>
                <a:schemeClr val="bg1"/>
              </a:solidFill>
            </a:rPr>
            <a:t>✅ </a:t>
          </a:r>
          <a:r>
            <a:rPr lang="en-US" sz="1100" b="1">
              <a:solidFill>
                <a:schemeClr val="bg1"/>
              </a:solidFill>
            </a:rPr>
            <a:t>Submit Your Steps Weekly</a:t>
          </a:r>
          <a:r>
            <a:rPr lang="en-US" sz="1100">
              <a:solidFill>
                <a:schemeClr val="bg1"/>
              </a:solidFill>
            </a:rPr>
            <a:t> – Enter your final weekly totals at </a:t>
          </a:r>
          <a:r>
            <a:rPr lang="en-US" sz="1100" b="1">
              <a:solidFill>
                <a:schemeClr val="bg1"/>
              </a:solidFill>
              <a:hlinkClick xmlns:r="http://schemas.openxmlformats.org/officeDocument/2006/relationships" r:id="">
                <a:extLst>
                  <a:ext uri="{A12FA001-AC4F-418D-AE19-62706E023703}">
                    <ahyp:hlinkClr xmlns:ahyp="http://schemas.microsoft.com/office/drawing/2018/hyperlinkcolor" val="tx"/>
                  </a:ext>
                </a:extLst>
              </a:hlinkClick>
            </a:rPr>
            <a:t>www.bettermelmc.com</a:t>
          </a:r>
          <a:r>
            <a:rPr lang="en-US" sz="1100">
              <a:solidFill>
                <a:schemeClr val="bg1"/>
              </a:solidFill>
            </a:rPr>
            <a:t> to stay in the challenge.</a:t>
          </a:r>
        </a:p>
        <a:p>
          <a:r>
            <a:rPr lang="en-US" sz="1100" b="1">
              <a:solidFill>
                <a:schemeClr val="bg1"/>
              </a:solidFill>
            </a:rPr>
            <a:t>❗ Important:</a:t>
          </a:r>
          <a:endParaRPr lang="en-US" sz="1100">
            <a:solidFill>
              <a:schemeClr val="bg1"/>
            </a:solidFill>
          </a:endParaRPr>
        </a:p>
        <a:p>
          <a:r>
            <a:rPr lang="en-US" sz="1100">
              <a:solidFill>
                <a:schemeClr val="bg1"/>
              </a:solidFill>
            </a:rPr>
            <a:t>Only enter data in the </a:t>
          </a:r>
          <a:r>
            <a:rPr lang="en-US" sz="1100" b="1">
              <a:solidFill>
                <a:schemeClr val="bg1"/>
              </a:solidFill>
            </a:rPr>
            <a:t>yellow cells</a:t>
          </a:r>
          <a:r>
            <a:rPr lang="en-US" sz="1100">
              <a:solidFill>
                <a:schemeClr val="bg1"/>
              </a:solidFill>
            </a:rPr>
            <a:t>—other sections auto-update.</a:t>
          </a:r>
        </a:p>
        <a:p>
          <a:pPr algn="l"/>
          <a:endParaRPr lang="en-US"/>
        </a:p>
      </xdr:txBody>
    </xdr:sp>
    <xdr:clientData/>
  </xdr:twoCellAnchor>
  <xdr:oneCellAnchor>
    <xdr:from>
      <xdr:col>1</xdr:col>
      <xdr:colOff>295275</xdr:colOff>
      <xdr:row>39</xdr:row>
      <xdr:rowOff>133350</xdr:rowOff>
    </xdr:from>
    <xdr:ext cx="6038850" cy="311496"/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B736AFCE-F0CF-D026-766F-1D4C28B54BB3}"/>
            </a:ext>
          </a:extLst>
        </xdr:cNvPr>
        <xdr:cNvSpPr txBox="1"/>
      </xdr:nvSpPr>
      <xdr:spPr>
        <a:xfrm>
          <a:off x="619125" y="9410700"/>
          <a:ext cx="6038850" cy="31149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en-US" sz="1400" b="1"/>
            <a:t>Name:</a:t>
          </a:r>
          <a:r>
            <a:rPr lang="en-US" sz="1400" b="1" baseline="0"/>
            <a:t>_______________________________________________________</a:t>
          </a:r>
          <a:endParaRPr lang="en-US" sz="1400" b="1"/>
        </a:p>
      </xdr:txBody>
    </xdr:sp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ACBD4EA-C600-45E6-BE98-40205AE36FD5}">
  <dimension ref="A1:I41"/>
  <sheetViews>
    <sheetView tabSelected="1" zoomScaleNormal="100" workbookViewId="0">
      <selection activeCell="C18" sqref="C18"/>
    </sheetView>
  </sheetViews>
  <sheetFormatPr defaultColWidth="15.7109375" defaultRowHeight="20.100000000000001" customHeight="1"/>
  <cols>
    <col min="1" max="1" width="4.85546875" customWidth="1"/>
    <col min="2" max="2" width="21.28515625" customWidth="1"/>
    <col min="4" max="4" width="14.85546875" customWidth="1"/>
    <col min="5" max="5" width="21" customWidth="1"/>
    <col min="6" max="6" width="17.140625" customWidth="1"/>
    <col min="7" max="7" width="4.85546875" customWidth="1"/>
  </cols>
  <sheetData>
    <row r="1" spans="1:8" ht="20.100000000000001" customHeight="1">
      <c r="A1" s="3"/>
      <c r="B1" s="3"/>
      <c r="C1" s="3"/>
      <c r="D1" s="3"/>
      <c r="E1" s="3"/>
      <c r="F1" s="3"/>
      <c r="G1" s="3"/>
      <c r="H1" s="1"/>
    </row>
    <row r="2" spans="1:8" ht="20.100000000000001" customHeight="1">
      <c r="A2" s="3"/>
      <c r="B2" s="3"/>
      <c r="C2" s="3"/>
      <c r="D2" s="3"/>
      <c r="E2" s="3"/>
      <c r="F2" s="3"/>
      <c r="G2" s="3"/>
      <c r="H2" s="1"/>
    </row>
    <row r="3" spans="1:8" ht="20.100000000000001" customHeight="1">
      <c r="A3" s="3"/>
      <c r="B3" s="3"/>
      <c r="C3" s="3"/>
      <c r="D3" s="3"/>
      <c r="E3" s="3"/>
      <c r="F3" s="3"/>
      <c r="G3" s="3"/>
      <c r="H3" s="1"/>
    </row>
    <row r="4" spans="1:8" ht="20.100000000000001" customHeight="1">
      <c r="A4" s="3"/>
      <c r="B4" s="3"/>
      <c r="C4" s="3"/>
      <c r="D4" s="3"/>
      <c r="E4" s="3"/>
      <c r="F4" s="3"/>
      <c r="G4" s="3"/>
      <c r="H4" s="1"/>
    </row>
    <row r="5" spans="1:8" ht="20.100000000000001" customHeight="1">
      <c r="A5" s="3"/>
      <c r="B5" s="3"/>
      <c r="C5" s="3"/>
      <c r="D5" s="3"/>
      <c r="E5" s="3"/>
      <c r="F5" s="3"/>
      <c r="G5" s="4"/>
      <c r="H5" s="2"/>
    </row>
    <row r="6" spans="1:8" ht="20.100000000000001" customHeight="1">
      <c r="A6" s="3"/>
      <c r="B6" s="3"/>
      <c r="C6" s="3"/>
      <c r="D6" s="3"/>
      <c r="E6" s="3"/>
      <c r="F6" s="3"/>
      <c r="G6" s="4"/>
      <c r="H6" s="2"/>
    </row>
    <row r="7" spans="1:8" ht="20.100000000000001" customHeight="1">
      <c r="A7" s="3"/>
      <c r="B7" s="3"/>
      <c r="C7" s="3"/>
      <c r="D7" s="3"/>
      <c r="E7" s="3"/>
      <c r="F7" s="3"/>
      <c r="G7" s="4"/>
      <c r="H7" s="2"/>
    </row>
    <row r="8" spans="1:8" ht="20.100000000000001" customHeight="1">
      <c r="A8" s="3"/>
      <c r="B8" s="3"/>
      <c r="C8" s="3"/>
      <c r="D8" s="3"/>
      <c r="E8" s="3"/>
      <c r="F8" s="3"/>
      <c r="G8" s="4"/>
      <c r="H8" s="2"/>
    </row>
    <row r="9" spans="1:8" ht="20.100000000000001" customHeight="1">
      <c r="A9" s="3"/>
      <c r="B9" s="3"/>
      <c r="C9" s="3"/>
      <c r="D9" s="3"/>
      <c r="E9" s="3"/>
      <c r="F9" s="3"/>
      <c r="G9" s="4"/>
      <c r="H9" s="2"/>
    </row>
    <row r="10" spans="1:8" ht="10.5" customHeight="1">
      <c r="A10" s="3"/>
      <c r="B10" s="3"/>
      <c r="C10" s="3"/>
      <c r="D10" s="3"/>
      <c r="E10" s="3"/>
      <c r="F10" s="3"/>
      <c r="G10" s="4"/>
      <c r="H10" s="2"/>
    </row>
    <row r="11" spans="1:8" ht="2.25" customHeight="1">
      <c r="A11" s="3"/>
      <c r="B11" s="3"/>
      <c r="C11" s="3"/>
      <c r="D11" s="3"/>
      <c r="E11" s="3"/>
      <c r="F11" s="3"/>
      <c r="G11" s="4"/>
      <c r="H11" s="2"/>
    </row>
    <row r="12" spans="1:8" ht="12.75" hidden="1" customHeight="1">
      <c r="A12" s="3"/>
      <c r="B12" s="3"/>
      <c r="C12" s="3"/>
      <c r="D12" s="3"/>
      <c r="E12" s="3"/>
      <c r="F12" s="3"/>
      <c r="G12" s="4"/>
      <c r="H12" s="2"/>
    </row>
    <row r="13" spans="1:8" ht="15.75" customHeight="1" thickBot="1">
      <c r="A13" s="3"/>
      <c r="B13" s="4"/>
      <c r="C13" s="4"/>
      <c r="D13" s="4"/>
      <c r="E13" s="4"/>
      <c r="F13" s="4"/>
      <c r="G13" s="4"/>
      <c r="H13" s="2"/>
    </row>
    <row r="14" spans="1:8" ht="39.75" customHeight="1" thickTop="1" thickBot="1">
      <c r="A14" s="3"/>
      <c r="B14" s="24" t="s">
        <v>9</v>
      </c>
      <c r="C14" s="23" t="str">
        <f>IF(C27&gt;=37020, "Mount Elbrus", "")</f>
        <v/>
      </c>
      <c r="D14" s="25" t="str">
        <f>IF(F27&gt;=38682, "Kilimanjaro", "")</f>
        <v/>
      </c>
      <c r="E14" s="25" t="str">
        <f>IF(C39&gt;=40620, "Denali", "")</f>
        <v/>
      </c>
      <c r="F14" s="25" t="str">
        <f>IF(F39&gt;=58064, "Mount Everest", "")</f>
        <v/>
      </c>
      <c r="G14" s="4"/>
      <c r="H14" s="2"/>
    </row>
    <row r="15" spans="1:8" ht="23.25" customHeight="1" thickTop="1" thickBot="1">
      <c r="A15" s="3"/>
      <c r="B15" s="7" t="s">
        <v>8</v>
      </c>
      <c r="C15" s="8">
        <f>SUM(C27,C39,F27,F39)</f>
        <v>0</v>
      </c>
      <c r="D15" s="5"/>
      <c r="E15" s="4"/>
      <c r="F15" s="4"/>
      <c r="G15" s="4"/>
      <c r="H15" s="2"/>
    </row>
    <row r="16" spans="1:8" ht="13.5" customHeight="1" thickTop="1" thickBot="1">
      <c r="A16" s="3"/>
      <c r="B16" s="4"/>
      <c r="C16" s="4"/>
      <c r="D16" s="4"/>
      <c r="E16" s="4"/>
      <c r="F16" s="4"/>
      <c r="G16" s="4"/>
      <c r="H16" s="2"/>
    </row>
    <row r="17" spans="1:9" ht="30" customHeight="1" thickTop="1" thickBot="1">
      <c r="A17" s="3"/>
      <c r="B17" s="22" t="s">
        <v>10</v>
      </c>
      <c r="C17" s="9"/>
      <c r="D17" s="10"/>
      <c r="E17" s="22" t="s">
        <v>11</v>
      </c>
      <c r="F17" s="9"/>
      <c r="G17" s="4"/>
      <c r="H17" s="2"/>
    </row>
    <row r="18" spans="1:9" ht="18" customHeight="1" thickTop="1" thickBot="1">
      <c r="A18" s="3"/>
      <c r="B18" s="6" t="s">
        <v>0</v>
      </c>
      <c r="C18" s="27"/>
      <c r="D18" s="11"/>
      <c r="E18" s="6" t="s">
        <v>0</v>
      </c>
      <c r="F18" s="27"/>
      <c r="G18" s="4"/>
      <c r="H18" s="2"/>
    </row>
    <row r="19" spans="1:9" ht="18" customHeight="1" thickTop="1" thickBot="1">
      <c r="A19" s="3"/>
      <c r="B19" s="6" t="s">
        <v>1</v>
      </c>
      <c r="C19" s="27"/>
      <c r="D19" s="12"/>
      <c r="E19" s="6" t="s">
        <v>1</v>
      </c>
      <c r="F19" s="27"/>
      <c r="G19" s="4"/>
      <c r="H19" s="2"/>
    </row>
    <row r="20" spans="1:9" ht="18" customHeight="1" thickTop="1" thickBot="1">
      <c r="A20" s="3"/>
      <c r="B20" s="6" t="s">
        <v>2</v>
      </c>
      <c r="C20" s="27"/>
      <c r="D20" s="12"/>
      <c r="E20" s="6" t="s">
        <v>2</v>
      </c>
      <c r="F20" s="27"/>
      <c r="G20" s="4"/>
      <c r="H20" s="2"/>
    </row>
    <row r="21" spans="1:9" ht="18" customHeight="1" thickTop="1" thickBot="1">
      <c r="A21" s="3"/>
      <c r="B21" s="6" t="s">
        <v>3</v>
      </c>
      <c r="C21" s="27"/>
      <c r="D21" s="12"/>
      <c r="E21" s="6" t="s">
        <v>3</v>
      </c>
      <c r="F21" s="27"/>
      <c r="G21" s="4"/>
      <c r="H21" s="2"/>
      <c r="I21" s="26"/>
    </row>
    <row r="22" spans="1:9" ht="18" customHeight="1" thickTop="1" thickBot="1">
      <c r="A22" s="3"/>
      <c r="B22" s="6" t="s">
        <v>4</v>
      </c>
      <c r="C22" s="27"/>
      <c r="D22" s="12"/>
      <c r="E22" s="6" t="s">
        <v>4</v>
      </c>
      <c r="F22" s="27"/>
      <c r="G22" s="4"/>
      <c r="H22" s="2"/>
    </row>
    <row r="23" spans="1:9" ht="18" customHeight="1" thickTop="1" thickBot="1">
      <c r="A23" s="3"/>
      <c r="B23" s="6" t="s">
        <v>5</v>
      </c>
      <c r="C23" s="27"/>
      <c r="D23" s="12"/>
      <c r="E23" s="6" t="s">
        <v>5</v>
      </c>
      <c r="F23" s="27"/>
      <c r="G23" s="4"/>
      <c r="H23" s="2"/>
    </row>
    <row r="24" spans="1:9" ht="18" customHeight="1" thickTop="1" thickBot="1">
      <c r="A24" s="3"/>
      <c r="B24" s="6" t="s">
        <v>6</v>
      </c>
      <c r="C24" s="27"/>
      <c r="D24" s="12"/>
      <c r="E24" s="6" t="s">
        <v>6</v>
      </c>
      <c r="F24" s="27"/>
      <c r="G24" s="4"/>
      <c r="H24" s="2"/>
    </row>
    <row r="25" spans="1:9" ht="18" customHeight="1" thickTop="1" thickBot="1">
      <c r="A25" s="3"/>
      <c r="B25" s="13" t="s">
        <v>14</v>
      </c>
      <c r="C25" s="14">
        <f>37020-C27</f>
        <v>37020</v>
      </c>
      <c r="D25" s="12"/>
      <c r="E25" s="13" t="s">
        <v>14</v>
      </c>
      <c r="F25" s="16">
        <f>38682-F27</f>
        <v>38682</v>
      </c>
      <c r="G25" s="4"/>
      <c r="H25" s="2"/>
    </row>
    <row r="26" spans="1:9" ht="18" customHeight="1" thickTop="1" thickBot="1">
      <c r="A26" s="3"/>
      <c r="B26" s="13" t="s">
        <v>15</v>
      </c>
      <c r="C26" s="15">
        <f>IF(C27&gt;=37020,1+INT((C27-37020)/10000),0)</f>
        <v>0</v>
      </c>
      <c r="D26" s="12"/>
      <c r="E26" s="13" t="s">
        <v>15</v>
      </c>
      <c r="F26" s="16">
        <f>IF(F27&gt;=38682,1+INT((F27-38682)/10000),0)</f>
        <v>0</v>
      </c>
      <c r="G26" s="4"/>
      <c r="H26" s="2"/>
    </row>
    <row r="27" spans="1:9" ht="18" customHeight="1" thickTop="1" thickBot="1">
      <c r="A27" s="3"/>
      <c r="B27" s="17" t="s">
        <v>7</v>
      </c>
      <c r="C27" s="18">
        <f>SUM(C18:C24)</f>
        <v>0</v>
      </c>
      <c r="D27" s="12"/>
      <c r="E27" s="13" t="s">
        <v>7</v>
      </c>
      <c r="F27" s="16">
        <f>SUM(F18:F24)</f>
        <v>0</v>
      </c>
      <c r="G27" s="3"/>
      <c r="H27" s="1"/>
    </row>
    <row r="28" spans="1:9" ht="15" customHeight="1" thickTop="1" thickBot="1">
      <c r="A28" s="3"/>
      <c r="B28" s="19"/>
      <c r="C28" s="20"/>
      <c r="D28" s="11"/>
      <c r="E28" s="21"/>
      <c r="F28" s="21"/>
      <c r="G28" s="3"/>
      <c r="H28" s="1"/>
    </row>
    <row r="29" spans="1:9" ht="30" customHeight="1" thickTop="1" thickBot="1">
      <c r="A29" s="3"/>
      <c r="B29" s="22" t="s">
        <v>12</v>
      </c>
      <c r="C29" s="9"/>
      <c r="D29" s="10"/>
      <c r="E29" s="22" t="s">
        <v>13</v>
      </c>
      <c r="F29" s="9"/>
      <c r="G29" s="3"/>
      <c r="H29" s="1"/>
    </row>
    <row r="30" spans="1:9" ht="20.100000000000001" customHeight="1" thickTop="1" thickBot="1">
      <c r="A30" s="3"/>
      <c r="B30" s="6" t="s">
        <v>0</v>
      </c>
      <c r="C30" s="27"/>
      <c r="D30" s="10"/>
      <c r="E30" s="6" t="s">
        <v>0</v>
      </c>
      <c r="F30" s="27"/>
      <c r="G30" s="3"/>
      <c r="H30" s="1"/>
    </row>
    <row r="31" spans="1:9" ht="20.100000000000001" customHeight="1" thickTop="1" thickBot="1">
      <c r="A31" s="3"/>
      <c r="B31" s="6" t="s">
        <v>1</v>
      </c>
      <c r="C31" s="27"/>
      <c r="D31" s="10"/>
      <c r="E31" s="6" t="s">
        <v>1</v>
      </c>
      <c r="F31" s="27"/>
      <c r="G31" s="3"/>
      <c r="H31" s="1"/>
    </row>
    <row r="32" spans="1:9" ht="20.100000000000001" customHeight="1" thickTop="1" thickBot="1">
      <c r="A32" s="3"/>
      <c r="B32" s="6" t="s">
        <v>2</v>
      </c>
      <c r="C32" s="27"/>
      <c r="D32" s="10"/>
      <c r="E32" s="6" t="s">
        <v>2</v>
      </c>
      <c r="F32" s="27"/>
      <c r="G32" s="3"/>
      <c r="H32" s="1"/>
    </row>
    <row r="33" spans="1:8" ht="20.100000000000001" customHeight="1" thickTop="1" thickBot="1">
      <c r="A33" s="3"/>
      <c r="B33" s="6" t="s">
        <v>3</v>
      </c>
      <c r="C33" s="27"/>
      <c r="D33" s="10"/>
      <c r="E33" s="6" t="s">
        <v>3</v>
      </c>
      <c r="F33" s="27"/>
      <c r="G33" s="3"/>
      <c r="H33" s="1"/>
    </row>
    <row r="34" spans="1:8" ht="20.100000000000001" customHeight="1" thickTop="1" thickBot="1">
      <c r="A34" s="3"/>
      <c r="B34" s="6" t="s">
        <v>4</v>
      </c>
      <c r="C34" s="27"/>
      <c r="D34" s="10"/>
      <c r="E34" s="6" t="s">
        <v>4</v>
      </c>
      <c r="F34" s="27"/>
      <c r="G34" s="3"/>
      <c r="H34" s="1"/>
    </row>
    <row r="35" spans="1:8" ht="20.100000000000001" customHeight="1" thickTop="1" thickBot="1">
      <c r="A35" s="3"/>
      <c r="B35" s="6" t="s">
        <v>5</v>
      </c>
      <c r="C35" s="27"/>
      <c r="D35" s="10"/>
      <c r="E35" s="6" t="s">
        <v>5</v>
      </c>
      <c r="F35" s="27"/>
      <c r="G35" s="3"/>
      <c r="H35" s="1"/>
    </row>
    <row r="36" spans="1:8" ht="20.100000000000001" customHeight="1" thickTop="1" thickBot="1">
      <c r="A36" s="3"/>
      <c r="B36" s="6" t="s">
        <v>6</v>
      </c>
      <c r="C36" s="27"/>
      <c r="D36" s="10"/>
      <c r="E36" s="6" t="s">
        <v>6</v>
      </c>
      <c r="F36" s="27"/>
      <c r="G36" s="3"/>
      <c r="H36" s="1"/>
    </row>
    <row r="37" spans="1:8" ht="20.100000000000001" customHeight="1" thickTop="1" thickBot="1">
      <c r="A37" s="3"/>
      <c r="B37" s="13" t="s">
        <v>14</v>
      </c>
      <c r="C37" s="16">
        <f>40620-C39</f>
        <v>40620</v>
      </c>
      <c r="D37" s="10"/>
      <c r="E37" s="13" t="s">
        <v>14</v>
      </c>
      <c r="F37" s="16">
        <f>58064-F39</f>
        <v>58064</v>
      </c>
      <c r="G37" s="3"/>
      <c r="H37" s="1"/>
    </row>
    <row r="38" spans="1:8" ht="20.100000000000001" customHeight="1" thickTop="1" thickBot="1">
      <c r="A38" s="3"/>
      <c r="B38" s="13" t="s">
        <v>15</v>
      </c>
      <c r="C38" s="16">
        <f>IF(C39&gt;=40620,1+INT((C39-40620)/10000),0)</f>
        <v>0</v>
      </c>
      <c r="D38" s="10"/>
      <c r="E38" s="13" t="s">
        <v>15</v>
      </c>
      <c r="F38" s="16">
        <f>IF(F39&gt;=58064,1+INT((F39-58064)/10000),0)</f>
        <v>0</v>
      </c>
      <c r="G38" s="3"/>
      <c r="H38" s="1"/>
    </row>
    <row r="39" spans="1:8" ht="20.100000000000001" customHeight="1" thickTop="1" thickBot="1">
      <c r="A39" s="3"/>
      <c r="B39" s="13" t="s">
        <v>7</v>
      </c>
      <c r="C39" s="16">
        <f>SUM(C30:C36)</f>
        <v>0</v>
      </c>
      <c r="D39" s="21"/>
      <c r="E39" s="13" t="s">
        <v>7</v>
      </c>
      <c r="F39" s="16">
        <f>SUM(F30:F36)</f>
        <v>0</v>
      </c>
      <c r="G39" s="3"/>
    </row>
    <row r="40" spans="1:8" ht="20.100000000000001" customHeight="1" thickTop="1">
      <c r="A40" s="3"/>
      <c r="B40" s="3"/>
      <c r="C40" s="3"/>
      <c r="D40" s="3"/>
      <c r="E40" s="3"/>
      <c r="F40" s="3"/>
      <c r="G40" s="3"/>
    </row>
    <row r="41" spans="1:8" ht="20.100000000000001" customHeight="1">
      <c r="A41" s="3"/>
      <c r="B41" s="3"/>
      <c r="C41" s="3"/>
      <c r="D41" s="3"/>
      <c r="E41" s="3"/>
      <c r="F41" s="3"/>
      <c r="G41" s="3"/>
    </row>
  </sheetData>
  <sheetProtection algorithmName="SHA-512" hashValue="ohXtBa4wH0RVqdQ4rRpT0mhlhaH9PaDQxb9IOUznwUlHb99Q9ozTMgphFZF2xaqOERM8Kv5HXzQTAaAy4MHx1w==" saltValue="2F+mw7EAdycl4ktDQEkCpw==" spinCount="100000" sheet="1" objects="1" scenarios="1" selectLockedCells="1"/>
  <conditionalFormatting sqref="J32">
    <cfRule type="expression" dxfId="24" priority="31">
      <formula>37020&lt;=0</formula>
    </cfRule>
  </conditionalFormatting>
  <conditionalFormatting sqref="C25">
    <cfRule type="expression" dxfId="23" priority="29">
      <formula>C25&lt;=0</formula>
    </cfRule>
    <cfRule type="expression" dxfId="22" priority="28">
      <formula>C25 &gt; (37020 * 0.5)</formula>
    </cfRule>
    <cfRule type="expression" dxfId="21" priority="27">
      <formula>AND(C25 &lt;= (37020 * 0.5), C25 &gt; (37020 * 0.25))</formula>
    </cfRule>
    <cfRule type="expression" dxfId="20" priority="26">
      <formula>AND(C25 &lt;= (37020 * 0.25), C25 &gt; 0)</formula>
    </cfRule>
  </conditionalFormatting>
  <conditionalFormatting sqref="F25">
    <cfRule type="expression" dxfId="19" priority="24">
      <formula>F25 &gt; (38682 * 0.5)</formula>
    </cfRule>
    <cfRule type="expression" dxfId="18" priority="23">
      <formula>AND(F25 &lt;= (38682 * 0.5), F25 &gt; (38682 * 0.25))</formula>
    </cfRule>
    <cfRule type="expression" dxfId="17" priority="22">
      <formula>AND(F25 &lt;= (38682 * 0.25), F25 &gt; 0)</formula>
    </cfRule>
    <cfRule type="expression" dxfId="16" priority="21">
      <formula>F25 &lt;= 0</formula>
    </cfRule>
  </conditionalFormatting>
  <conditionalFormatting sqref="C37">
    <cfRule type="expression" dxfId="15" priority="20">
      <formula>C37 &gt; (40620 * 0.5)</formula>
    </cfRule>
    <cfRule type="expression" dxfId="14" priority="19">
      <formula>AND(C37 &lt;= (40620 * 0.5), C37 &gt; (40620 * 0.25))</formula>
    </cfRule>
    <cfRule type="expression" dxfId="13" priority="18">
      <formula>AND(C37 &lt;= (40620 * 0.25), C37 &gt; 0)</formula>
    </cfRule>
    <cfRule type="expression" dxfId="12" priority="17">
      <formula>C37 &lt;= 0</formula>
    </cfRule>
  </conditionalFormatting>
  <conditionalFormatting sqref="F37">
    <cfRule type="expression" dxfId="11" priority="16">
      <formula>F37 &gt; (58064 * 0.5)</formula>
    </cfRule>
    <cfRule type="expression" dxfId="10" priority="15">
      <formula>AND(F37 &lt;= (58064 * 0.5), F37 &gt; (58064 * 0.25))</formula>
    </cfRule>
    <cfRule type="expression" dxfId="9" priority="14">
      <formula>AND(F37 &lt;= (58064 * 0.25), F37 &gt; 0)</formula>
    </cfRule>
    <cfRule type="expression" dxfId="8" priority="13">
      <formula>F37 &lt;= 0</formula>
    </cfRule>
  </conditionalFormatting>
  <conditionalFormatting sqref="C14">
    <cfRule type="expression" dxfId="7" priority="8">
      <formula>C14=""</formula>
    </cfRule>
    <cfRule type="expression" dxfId="6" priority="7">
      <formula>C14&lt;&gt;""</formula>
    </cfRule>
  </conditionalFormatting>
  <conditionalFormatting sqref="D14">
    <cfRule type="expression" dxfId="5" priority="6">
      <formula>D14=""</formula>
    </cfRule>
    <cfRule type="expression" dxfId="4" priority="5">
      <formula>D14&lt;&gt;""</formula>
    </cfRule>
  </conditionalFormatting>
  <conditionalFormatting sqref="E14">
    <cfRule type="expression" dxfId="3" priority="4">
      <formula>E14=""</formula>
    </cfRule>
    <cfRule type="expression" dxfId="2" priority="3">
      <formula>E14&lt;&gt;""</formula>
    </cfRule>
  </conditionalFormatting>
  <conditionalFormatting sqref="F14">
    <cfRule type="expression" dxfId="1" priority="2">
      <formula>F14=""</formula>
    </cfRule>
    <cfRule type="expression" dxfId="0" priority="1">
      <formula>F14&lt;&gt;""</formula>
    </cfRule>
  </conditionalFormatting>
  <printOptions verticalCentered="1"/>
  <pageMargins left="0.25" right="0.25" top="0.25" bottom="0.25" header="0.3" footer="0.3"/>
  <pageSetup orientation="portrait" r:id="rId1"/>
  <headerFooter scaleWithDoc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Lexington Medical Center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Jason Colomb</dc:creator>
  <cp:lastModifiedBy>Jason Colomb</cp:lastModifiedBy>
  <cp:lastPrinted>2025-02-25T17:44:18Z</cp:lastPrinted>
  <dcterms:created xsi:type="dcterms:W3CDTF">2025-02-24T14:46:56Z</dcterms:created>
  <dcterms:modified xsi:type="dcterms:W3CDTF">2025-02-25T18:37:15Z</dcterms:modified>
</cp:coreProperties>
</file>