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curement Services\Bid Records\2021 Bids\21-099 Bridge to Home_Housing Services\"/>
    </mc:Choice>
  </mc:AlternateContent>
  <xr:revisionPtr revIDLastSave="0" documentId="8_{C8E0FA13-E6F7-4ADB-8998-50058A2B3C9B}" xr6:coauthVersionLast="46" xr6:coauthVersionMax="46" xr10:uidLastSave="{00000000-0000-0000-0000-000000000000}"/>
  <bookViews>
    <workbookView xWindow="28690" yWindow="-110" windowWidth="29020" windowHeight="15820" activeTab="1" xr2:uid="{103FAC19-BB5E-443E-8663-E9155EB19A36}"/>
  </bookViews>
  <sheets>
    <sheet name="Service Funding" sheetId="1" r:id="rId1"/>
    <sheet name="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F6" i="3"/>
  <c r="G6" i="3" s="1"/>
  <c r="E6" i="3"/>
  <c r="E5" i="3"/>
  <c r="G5" i="3" s="1"/>
  <c r="F4" i="3"/>
  <c r="G4" i="3" s="1"/>
  <c r="E4" i="3"/>
  <c r="G7" i="3"/>
  <c r="F46" i="1"/>
  <c r="G46" i="1"/>
  <c r="E46" i="1"/>
  <c r="G43" i="1"/>
  <c r="G42" i="1"/>
  <c r="G41" i="1"/>
  <c r="G44" i="1" s="1"/>
  <c r="G40" i="1"/>
  <c r="G39" i="1"/>
  <c r="G36" i="1"/>
  <c r="G35" i="1"/>
  <c r="G34" i="1"/>
  <c r="G33" i="1"/>
  <c r="G30" i="1"/>
  <c r="G29" i="1"/>
  <c r="G28" i="1"/>
  <c r="G31" i="1" s="1"/>
  <c r="G27" i="1"/>
  <c r="G24" i="1"/>
  <c r="G23" i="1"/>
  <c r="G22" i="1"/>
  <c r="G21" i="1"/>
  <c r="G18" i="1"/>
  <c r="G17" i="1"/>
  <c r="G16" i="1"/>
  <c r="G19" i="1" s="1"/>
  <c r="G15" i="1"/>
  <c r="G12" i="1"/>
  <c r="G13" i="1" s="1"/>
  <c r="G11" i="1"/>
  <c r="G10" i="1"/>
  <c r="F44" i="1"/>
  <c r="E44" i="1"/>
  <c r="B44" i="1"/>
  <c r="G37" i="1"/>
  <c r="F37" i="1"/>
  <c r="E37" i="1"/>
  <c r="B37" i="1"/>
  <c r="F31" i="1"/>
  <c r="E31" i="1"/>
  <c r="B31" i="1"/>
  <c r="G25" i="1"/>
  <c r="F25" i="1"/>
  <c r="E25" i="1"/>
  <c r="B25" i="1"/>
  <c r="F19" i="1"/>
  <c r="E19" i="1"/>
  <c r="B19" i="1"/>
  <c r="F13" i="1"/>
  <c r="E13" i="1"/>
  <c r="B13" i="1"/>
  <c r="B8" i="1"/>
  <c r="E8" i="1"/>
  <c r="F8" i="1"/>
  <c r="G8" i="1"/>
  <c r="G5" i="1"/>
  <c r="G6" i="1"/>
  <c r="G7" i="1"/>
  <c r="G4" i="1"/>
  <c r="E8" i="3" l="1"/>
  <c r="G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Arnold</author>
  </authors>
  <commentList>
    <comment ref="F4" authorId="0" shapeId="0" xr:uid="{75D6CB83-41D2-400D-9919-FB06DAEAB88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ESG</t>
        </r>
      </text>
    </comment>
    <comment ref="F6" authorId="0" shapeId="0" xr:uid="{492D61B1-B964-4FBA-9B30-085204238615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Donations</t>
        </r>
      </text>
    </comment>
  </commentList>
</comments>
</file>

<file path=xl/sharedStrings.xml><?xml version="1.0" encoding="utf-8"?>
<sst xmlns="http://schemas.openxmlformats.org/spreadsheetml/2006/main" count="50" uniqueCount="47">
  <si>
    <t>Eligible Service Category</t>
  </si>
  <si>
    <t>FTE</t>
  </si>
  <si>
    <t>Requested Funding</t>
  </si>
  <si>
    <t>Flexible Spending</t>
  </si>
  <si>
    <t>- Rapid Exit</t>
  </si>
  <si>
    <t>- Security Deposit</t>
  </si>
  <si>
    <t>Total Funding</t>
  </si>
  <si>
    <t>Comprehensive Case Management</t>
  </si>
  <si>
    <t>Access to Benefits</t>
  </si>
  <si>
    <t>Transportation</t>
  </si>
  <si>
    <t>Housing Navigation</t>
  </si>
  <si>
    <t>Permanent Home Furnishing</t>
  </si>
  <si>
    <t>Healthcare Connections</t>
  </si>
  <si>
    <t>totals</t>
  </si>
  <si>
    <t>$100 a month</t>
  </si>
  <si>
    <t>$25 an hour</t>
  </si>
  <si>
    <t xml:space="preserve"> 7 households x $350 per household</t>
  </si>
  <si>
    <t>$350 per household</t>
  </si>
  <si>
    <t xml:space="preserve"> 7 households x $1,000 per household</t>
  </si>
  <si>
    <t>$1,000 per household</t>
  </si>
  <si>
    <t xml:space="preserve"> 2 case managers x 160 hours a month x $25 x 12 months</t>
  </si>
  <si>
    <t>Budget Line Item</t>
  </si>
  <si>
    <r>
      <t>EXAMPLE:</t>
    </r>
    <r>
      <rPr>
        <sz val="12"/>
        <color rgb="FFFF0000"/>
        <rFont val="Calibri"/>
        <family val="2"/>
        <scheme val="minor"/>
      </rPr>
      <t xml:space="preserve"> </t>
    </r>
    <r>
      <rPr>
        <i/>
        <sz val="12"/>
        <color rgb="FFFF0000"/>
        <rFont val="Calibri"/>
        <family val="2"/>
        <scheme val="minor"/>
      </rPr>
      <t>The example below shows the level of detail required for the budget to be considered complete.</t>
    </r>
  </si>
  <si>
    <t>Calculation Methodology</t>
  </si>
  <si>
    <t>Leveraged Funds (Note each source)</t>
  </si>
  <si>
    <t>Subtotal Flexible Spending</t>
  </si>
  <si>
    <t>Subtotal Case Mgmt</t>
  </si>
  <si>
    <t>Subtotal Access to Benefits</t>
  </si>
  <si>
    <t>Subtotal Transportation</t>
  </si>
  <si>
    <t>Subtotal Housing Navigation</t>
  </si>
  <si>
    <t>Subtotal Home Furnishing</t>
  </si>
  <si>
    <t xml:space="preserve">Subtotal Health Connections </t>
  </si>
  <si>
    <t>FTES</t>
  </si>
  <si>
    <t>Projected Unit Cost</t>
  </si>
  <si>
    <t xml:space="preserve">See Example tab for additional detail. </t>
  </si>
  <si>
    <t xml:space="preserve">Narrative: Include any other pertinent data informing the request and information. </t>
  </si>
  <si>
    <t>Total Request</t>
  </si>
  <si>
    <t>Projected Unit Cost ($)</t>
  </si>
  <si>
    <t>Requested from this Grant</t>
  </si>
  <si>
    <t>Leveraged Funds</t>
  </si>
  <si>
    <t>Flexible Spending (utility arrears)</t>
  </si>
  <si>
    <t>Narrative</t>
  </si>
  <si>
    <t>Adds to 3 person team funded by ESG</t>
  </si>
  <si>
    <t>Flexible Spending (moving costs)</t>
  </si>
  <si>
    <t>Will match $200 County with $150 Donations for $350 total benefit</t>
  </si>
  <si>
    <t>Telehealth (Equipment)</t>
  </si>
  <si>
    <t>2 laptops with cameras x $1,650, desk x $500 , and chairs x $100.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</si>
</sst>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i/>
      <sz val="10"/>
      <color rgb="FFFF0000"/>
      <name val="Calibri"/>
      <family val="2"/>
    </font>
    <font>
      <b/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quotePrefix="1"/>
    <xf numFmtId="43" fontId="0" fillId="0" borderId="0" xfId="1" applyFont="1"/>
    <xf numFmtId="44" fontId="0" fillId="0" borderId="0" xfId="2" applyFont="1"/>
    <xf numFmtId="49" fontId="0" fillId="0" borderId="0" xfId="0" quotePrefix="1" applyNumberFormat="1"/>
    <xf numFmtId="0" fontId="4" fillId="2" borderId="0" xfId="0" applyFont="1" applyFill="1"/>
    <xf numFmtId="43" fontId="4" fillId="2" borderId="0" xfId="1" applyFont="1" applyFill="1"/>
    <xf numFmtId="44" fontId="4" fillId="2" borderId="0" xfId="2" applyFont="1" applyFill="1"/>
    <xf numFmtId="0" fontId="4" fillId="0" borderId="0" xfId="0" applyFont="1"/>
    <xf numFmtId="0" fontId="4" fillId="2" borderId="0" xfId="0" applyFont="1" applyFill="1" applyAlignment="1">
      <alignment wrapText="1"/>
    </xf>
    <xf numFmtId="0" fontId="5" fillId="0" borderId="0" xfId="0" applyFont="1"/>
    <xf numFmtId="6" fontId="6" fillId="3" borderId="1" xfId="0" applyNumberFormat="1" applyFont="1" applyFill="1" applyBorder="1" applyAlignment="1">
      <alignment horizontal="center" vertical="center"/>
    </xf>
    <xf numFmtId="6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0" fillId="4" borderId="3" xfId="0" applyFill="1" applyBorder="1"/>
    <xf numFmtId="0" fontId="8" fillId="4" borderId="4" xfId="0" applyFont="1" applyFill="1" applyBorder="1"/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6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14" xfId="0" applyFont="1" applyBorder="1"/>
    <xf numFmtId="43" fontId="4" fillId="2" borderId="0" xfId="1" applyFont="1" applyFill="1" applyAlignment="1">
      <alignment wrapText="1"/>
    </xf>
    <xf numFmtId="44" fontId="4" fillId="2" borderId="0" xfId="2" applyFont="1" applyFill="1" applyAlignment="1">
      <alignment wrapText="1"/>
    </xf>
    <xf numFmtId="43" fontId="0" fillId="0" borderId="3" xfId="1" applyFont="1" applyBorder="1"/>
    <xf numFmtId="44" fontId="0" fillId="0" borderId="3" xfId="2" applyFont="1" applyBorder="1"/>
    <xf numFmtId="0" fontId="0" fillId="0" borderId="1" xfId="0" applyBorder="1"/>
    <xf numFmtId="0" fontId="2" fillId="0" borderId="4" xfId="0" quotePrefix="1" applyFont="1" applyBorder="1"/>
    <xf numFmtId="0" fontId="2" fillId="3" borderId="4" xfId="0" applyFont="1" applyFill="1" applyBorder="1"/>
    <xf numFmtId="43" fontId="2" fillId="3" borderId="3" xfId="1" applyFont="1" applyFill="1" applyBorder="1"/>
    <xf numFmtId="44" fontId="2" fillId="3" borderId="3" xfId="2" applyFont="1" applyFill="1" applyBorder="1"/>
    <xf numFmtId="0" fontId="2" fillId="3" borderId="1" xfId="0" applyFont="1" applyFill="1" applyBorder="1"/>
    <xf numFmtId="43" fontId="0" fillId="3" borderId="3" xfId="1" applyFont="1" applyFill="1" applyBorder="1"/>
    <xf numFmtId="44" fontId="0" fillId="3" borderId="3" xfId="2" applyFont="1" applyFill="1" applyBorder="1"/>
    <xf numFmtId="0" fontId="0" fillId="3" borderId="1" xfId="0" applyFill="1" applyBorder="1"/>
    <xf numFmtId="0" fontId="8" fillId="4" borderId="3" xfId="0" applyFont="1" applyFill="1" applyBorder="1"/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3" fontId="4" fillId="2" borderId="0" xfId="1" applyFont="1" applyFill="1" applyAlignment="1">
      <alignment horizontal="center" vertical="center" wrapText="1"/>
    </xf>
    <xf numFmtId="8" fontId="9" fillId="0" borderId="5" xfId="0" applyNumberFormat="1" applyFont="1" applyBorder="1" applyAlignment="1">
      <alignment horizontal="left" vertical="center" wrapText="1"/>
    </xf>
    <xf numFmtId="0" fontId="0" fillId="0" borderId="0" xfId="0" applyFill="1"/>
    <xf numFmtId="0" fontId="2" fillId="0" borderId="0" xfId="0" quotePrefix="1" applyFont="1" applyBorder="1"/>
    <xf numFmtId="43" fontId="0" fillId="0" borderId="0" xfId="1" applyFont="1" applyBorder="1"/>
    <xf numFmtId="44" fontId="0" fillId="0" borderId="0" xfId="2" applyFont="1" applyBorder="1"/>
    <xf numFmtId="0" fontId="0" fillId="0" borderId="0" xfId="0" applyBorder="1"/>
    <xf numFmtId="43" fontId="13" fillId="3" borderId="4" xfId="1" applyFont="1" applyFill="1" applyBorder="1"/>
    <xf numFmtId="43" fontId="13" fillId="3" borderId="3" xfId="1" applyFont="1" applyFill="1" applyBorder="1"/>
    <xf numFmtId="44" fontId="13" fillId="3" borderId="3" xfId="2" applyFont="1" applyFill="1" applyBorder="1"/>
    <xf numFmtId="0" fontId="13" fillId="3" borderId="1" xfId="0" applyFont="1" applyFill="1" applyBorder="1"/>
    <xf numFmtId="0" fontId="13" fillId="0" borderId="0" xfId="0" applyFont="1"/>
    <xf numFmtId="164" fontId="9" fillId="0" borderId="6" xfId="0" applyNumberFormat="1" applyFont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13" fillId="6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FDC91-A866-4EAC-B6A4-4D3239DB74B5}">
  <dimension ref="A1:H47"/>
  <sheetViews>
    <sheetView workbookViewId="0">
      <pane ySplit="2" topLeftCell="A12" activePane="bottomLeft" state="frozen"/>
      <selection pane="bottomLeft" activeCell="G48" sqref="G48"/>
    </sheetView>
  </sheetViews>
  <sheetFormatPr defaultRowHeight="14.5" x14ac:dyDescent="0.35"/>
  <cols>
    <col min="1" max="1" width="26.6328125" customWidth="1"/>
    <col min="2" max="3" width="10.7265625" style="2" customWidth="1"/>
    <col min="4" max="4" width="27.81640625" style="2" customWidth="1"/>
    <col min="5" max="5" width="13.08984375" style="3" customWidth="1"/>
    <col min="6" max="6" width="18" style="3" customWidth="1"/>
    <col min="7" max="7" width="15.1796875" style="3" customWidth="1"/>
    <col min="8" max="8" width="52.1796875" customWidth="1"/>
  </cols>
  <sheetData>
    <row r="1" spans="1:8" x14ac:dyDescent="0.35">
      <c r="A1" s="63" t="s">
        <v>34</v>
      </c>
      <c r="B1" s="63"/>
      <c r="C1" s="63"/>
      <c r="D1" s="63"/>
      <c r="E1" s="63"/>
      <c r="F1" s="63"/>
      <c r="G1" s="63"/>
      <c r="H1" s="63"/>
    </row>
    <row r="2" spans="1:8" s="8" customFormat="1" ht="31.5" thickBot="1" x14ac:dyDescent="0.4">
      <c r="A2" s="5" t="s">
        <v>0</v>
      </c>
      <c r="B2" s="6" t="s">
        <v>1</v>
      </c>
      <c r="C2" s="44" t="s">
        <v>33</v>
      </c>
      <c r="D2" s="28" t="s">
        <v>23</v>
      </c>
      <c r="E2" s="29" t="s">
        <v>2</v>
      </c>
      <c r="F2" s="29" t="s">
        <v>24</v>
      </c>
      <c r="G2" s="7" t="s">
        <v>6</v>
      </c>
      <c r="H2" s="9" t="s">
        <v>35</v>
      </c>
    </row>
    <row r="3" spans="1:8" ht="15" thickBot="1" x14ac:dyDescent="0.4">
      <c r="A3" s="34" t="s">
        <v>3</v>
      </c>
      <c r="B3" s="35"/>
      <c r="C3" s="35"/>
      <c r="D3" s="35"/>
      <c r="E3" s="36"/>
      <c r="F3" s="36"/>
      <c r="G3" s="36"/>
      <c r="H3" s="37"/>
    </row>
    <row r="4" spans="1:8" x14ac:dyDescent="0.35">
      <c r="A4" s="1" t="s">
        <v>4</v>
      </c>
      <c r="G4" s="3">
        <f>E4+F4</f>
        <v>0</v>
      </c>
    </row>
    <row r="5" spans="1:8" x14ac:dyDescent="0.35">
      <c r="A5" s="4" t="s">
        <v>5</v>
      </c>
      <c r="G5" s="3">
        <f t="shared" ref="G5:G7" si="0">E5+F5</f>
        <v>0</v>
      </c>
    </row>
    <row r="6" spans="1:8" x14ac:dyDescent="0.35">
      <c r="A6" s="1"/>
      <c r="G6" s="3">
        <f t="shared" si="0"/>
        <v>0</v>
      </c>
    </row>
    <row r="7" spans="1:8" ht="15" thickBot="1" x14ac:dyDescent="0.4">
      <c r="A7" s="1"/>
      <c r="G7" s="3">
        <f t="shared" si="0"/>
        <v>0</v>
      </c>
    </row>
    <row r="8" spans="1:8" ht="15" thickBot="1" x14ac:dyDescent="0.4">
      <c r="A8" s="33" t="s">
        <v>25</v>
      </c>
      <c r="B8" s="30">
        <f>SUM(B4:B7)</f>
        <v>0</v>
      </c>
      <c r="C8" s="30"/>
      <c r="D8" s="30"/>
      <c r="E8" s="31">
        <f t="shared" ref="E8:F8" si="1">SUM(E4:E7)</f>
        <v>0</v>
      </c>
      <c r="F8" s="31">
        <f t="shared" si="1"/>
        <v>0</v>
      </c>
      <c r="G8" s="31">
        <f>SUM(G4:G7)</f>
        <v>0</v>
      </c>
      <c r="H8" s="32"/>
    </row>
    <row r="9" spans="1:8" ht="15" thickBot="1" x14ac:dyDescent="0.4">
      <c r="A9" s="34" t="s">
        <v>7</v>
      </c>
      <c r="B9" s="35"/>
      <c r="C9" s="35"/>
      <c r="D9" s="35"/>
      <c r="E9" s="36"/>
      <c r="F9" s="36"/>
      <c r="G9" s="36"/>
      <c r="H9" s="37"/>
    </row>
    <row r="10" spans="1:8" x14ac:dyDescent="0.35">
      <c r="G10" s="3">
        <f t="shared" ref="G10:G12" si="2">E10+F10</f>
        <v>0</v>
      </c>
    </row>
    <row r="11" spans="1:8" x14ac:dyDescent="0.35">
      <c r="G11" s="3">
        <f t="shared" si="2"/>
        <v>0</v>
      </c>
    </row>
    <row r="12" spans="1:8" ht="15" thickBot="1" x14ac:dyDescent="0.4">
      <c r="G12" s="3">
        <f t="shared" si="2"/>
        <v>0</v>
      </c>
    </row>
    <row r="13" spans="1:8" ht="15" thickBot="1" x14ac:dyDescent="0.4">
      <c r="A13" s="33" t="s">
        <v>26</v>
      </c>
      <c r="B13" s="30">
        <f>SUM(B9:B12)</f>
        <v>0</v>
      </c>
      <c r="C13" s="30"/>
      <c r="D13" s="30"/>
      <c r="E13" s="31">
        <f t="shared" ref="E13" si="3">SUM(E9:E12)</f>
        <v>0</v>
      </c>
      <c r="F13" s="31">
        <f t="shared" ref="F13" si="4">SUM(F9:F12)</f>
        <v>0</v>
      </c>
      <c r="G13" s="31">
        <f>SUM(G9:G12)</f>
        <v>0</v>
      </c>
      <c r="H13" s="32"/>
    </row>
    <row r="14" spans="1:8" ht="15" thickBot="1" x14ac:dyDescent="0.4">
      <c r="A14" s="34" t="s">
        <v>8</v>
      </c>
      <c r="B14" s="38"/>
      <c r="C14" s="38"/>
      <c r="D14" s="38"/>
      <c r="E14" s="39"/>
      <c r="F14" s="39"/>
      <c r="G14" s="39"/>
      <c r="H14" s="40"/>
    </row>
    <row r="15" spans="1:8" x14ac:dyDescent="0.35">
      <c r="G15" s="3">
        <f t="shared" ref="G15:G18" si="5">E15+F15</f>
        <v>0</v>
      </c>
    </row>
    <row r="16" spans="1:8" x14ac:dyDescent="0.35">
      <c r="G16" s="3">
        <f t="shared" si="5"/>
        <v>0</v>
      </c>
    </row>
    <row r="17" spans="1:8" x14ac:dyDescent="0.35">
      <c r="G17" s="3">
        <f t="shared" si="5"/>
        <v>0</v>
      </c>
    </row>
    <row r="18" spans="1:8" ht="15" thickBot="1" x14ac:dyDescent="0.4">
      <c r="G18" s="3">
        <f t="shared" si="5"/>
        <v>0</v>
      </c>
    </row>
    <row r="19" spans="1:8" ht="15" thickBot="1" x14ac:dyDescent="0.4">
      <c r="A19" s="33" t="s">
        <v>27</v>
      </c>
      <c r="B19" s="30">
        <f>SUM(B15:B18)</f>
        <v>0</v>
      </c>
      <c r="C19" s="30"/>
      <c r="D19" s="30"/>
      <c r="E19" s="31">
        <f t="shared" ref="E19" si="6">SUM(E15:E18)</f>
        <v>0</v>
      </c>
      <c r="F19" s="31">
        <f t="shared" ref="F19" si="7">SUM(F15:F18)</f>
        <v>0</v>
      </c>
      <c r="G19" s="31">
        <f>SUM(G15:G18)</f>
        <v>0</v>
      </c>
      <c r="H19" s="32"/>
    </row>
    <row r="20" spans="1:8" ht="15" thickBot="1" x14ac:dyDescent="0.4">
      <c r="A20" s="34" t="s">
        <v>9</v>
      </c>
      <c r="B20" s="38"/>
      <c r="C20" s="38"/>
      <c r="D20" s="38"/>
      <c r="E20" s="39"/>
      <c r="F20" s="39"/>
      <c r="G20" s="39"/>
      <c r="H20" s="40"/>
    </row>
    <row r="21" spans="1:8" x14ac:dyDescent="0.35">
      <c r="G21" s="3">
        <f t="shared" ref="G21:G24" si="8">E21+F21</f>
        <v>0</v>
      </c>
    </row>
    <row r="22" spans="1:8" x14ac:dyDescent="0.35">
      <c r="G22" s="3">
        <f t="shared" si="8"/>
        <v>0</v>
      </c>
    </row>
    <row r="23" spans="1:8" x14ac:dyDescent="0.35">
      <c r="G23" s="3">
        <f t="shared" si="8"/>
        <v>0</v>
      </c>
    </row>
    <row r="24" spans="1:8" ht="15" thickBot="1" x14ac:dyDescent="0.4">
      <c r="G24" s="3">
        <f t="shared" si="8"/>
        <v>0</v>
      </c>
    </row>
    <row r="25" spans="1:8" ht="15" thickBot="1" x14ac:dyDescent="0.4">
      <c r="A25" s="33" t="s">
        <v>28</v>
      </c>
      <c r="B25" s="30">
        <f>SUM(B21:B24)</f>
        <v>0</v>
      </c>
      <c r="C25" s="30"/>
      <c r="D25" s="30"/>
      <c r="E25" s="31">
        <f t="shared" ref="E25" si="9">SUM(E21:E24)</f>
        <v>0</v>
      </c>
      <c r="F25" s="31">
        <f t="shared" ref="F25" si="10">SUM(F21:F24)</f>
        <v>0</v>
      </c>
      <c r="G25" s="31">
        <f>SUM(G21:G24)</f>
        <v>0</v>
      </c>
      <c r="H25" s="32"/>
    </row>
    <row r="26" spans="1:8" ht="15" thickBot="1" x14ac:dyDescent="0.4">
      <c r="A26" s="34" t="s">
        <v>10</v>
      </c>
      <c r="B26" s="38"/>
      <c r="C26" s="38"/>
      <c r="D26" s="38"/>
      <c r="E26" s="39"/>
      <c r="F26" s="39"/>
      <c r="G26" s="39"/>
      <c r="H26" s="40"/>
    </row>
    <row r="27" spans="1:8" x14ac:dyDescent="0.35">
      <c r="G27" s="3">
        <f t="shared" ref="G27:G30" si="11">E27+F27</f>
        <v>0</v>
      </c>
    </row>
    <row r="28" spans="1:8" x14ac:dyDescent="0.35">
      <c r="G28" s="3">
        <f t="shared" si="11"/>
        <v>0</v>
      </c>
    </row>
    <row r="29" spans="1:8" x14ac:dyDescent="0.35">
      <c r="G29" s="3">
        <f t="shared" si="11"/>
        <v>0</v>
      </c>
    </row>
    <row r="30" spans="1:8" ht="15" thickBot="1" x14ac:dyDescent="0.4">
      <c r="G30" s="3">
        <f t="shared" si="11"/>
        <v>0</v>
      </c>
    </row>
    <row r="31" spans="1:8" ht="15" thickBot="1" x14ac:dyDescent="0.4">
      <c r="A31" s="33" t="s">
        <v>29</v>
      </c>
      <c r="B31" s="30">
        <f>SUM(B27:B30)</f>
        <v>0</v>
      </c>
      <c r="C31" s="30"/>
      <c r="D31" s="30"/>
      <c r="E31" s="31">
        <f t="shared" ref="E31" si="12">SUM(E27:E30)</f>
        <v>0</v>
      </c>
      <c r="F31" s="31">
        <f t="shared" ref="F31" si="13">SUM(F27:F30)</f>
        <v>0</v>
      </c>
      <c r="G31" s="31">
        <f>SUM(G27:G30)</f>
        <v>0</v>
      </c>
      <c r="H31" s="32"/>
    </row>
    <row r="32" spans="1:8" ht="15" thickBot="1" x14ac:dyDescent="0.4">
      <c r="A32" s="34" t="s">
        <v>11</v>
      </c>
      <c r="B32" s="38"/>
      <c r="C32" s="38"/>
      <c r="D32" s="38"/>
      <c r="E32" s="39"/>
      <c r="F32" s="39"/>
      <c r="G32" s="39"/>
      <c r="H32" s="40"/>
    </row>
    <row r="33" spans="1:8" x14ac:dyDescent="0.35">
      <c r="G33" s="3">
        <f t="shared" ref="G33:G36" si="14">E33+F33</f>
        <v>0</v>
      </c>
    </row>
    <row r="34" spans="1:8" x14ac:dyDescent="0.35">
      <c r="G34" s="3">
        <f t="shared" si="14"/>
        <v>0</v>
      </c>
    </row>
    <row r="35" spans="1:8" x14ac:dyDescent="0.35">
      <c r="G35" s="3">
        <f t="shared" si="14"/>
        <v>0</v>
      </c>
    </row>
    <row r="36" spans="1:8" ht="15" thickBot="1" x14ac:dyDescent="0.4">
      <c r="G36" s="3">
        <f t="shared" si="14"/>
        <v>0</v>
      </c>
    </row>
    <row r="37" spans="1:8" ht="15" thickBot="1" x14ac:dyDescent="0.4">
      <c r="A37" s="33" t="s">
        <v>30</v>
      </c>
      <c r="B37" s="30">
        <f>SUM(B33:B36)</f>
        <v>0</v>
      </c>
      <c r="C37" s="30"/>
      <c r="D37" s="30"/>
      <c r="E37" s="31">
        <f t="shared" ref="E37" si="15">SUM(E33:E36)</f>
        <v>0</v>
      </c>
      <c r="F37" s="31">
        <f t="shared" ref="F37" si="16">SUM(F33:F36)</f>
        <v>0</v>
      </c>
      <c r="G37" s="31">
        <f>SUM(G33:G36)</f>
        <v>0</v>
      </c>
      <c r="H37" s="32"/>
    </row>
    <row r="38" spans="1:8" ht="15" thickBot="1" x14ac:dyDescent="0.4">
      <c r="A38" s="34" t="s">
        <v>12</v>
      </c>
      <c r="B38" s="38"/>
      <c r="C38" s="38"/>
      <c r="D38" s="38"/>
      <c r="E38" s="39"/>
      <c r="F38" s="39"/>
      <c r="G38" s="39"/>
      <c r="H38" s="40"/>
    </row>
    <row r="39" spans="1:8" x14ac:dyDescent="0.35">
      <c r="G39" s="3">
        <f t="shared" ref="G39:G43" si="17">E39+F39</f>
        <v>0</v>
      </c>
    </row>
    <row r="40" spans="1:8" x14ac:dyDescent="0.35">
      <c r="G40" s="3">
        <f t="shared" si="17"/>
        <v>0</v>
      </c>
    </row>
    <row r="41" spans="1:8" x14ac:dyDescent="0.35">
      <c r="G41" s="3">
        <f t="shared" si="17"/>
        <v>0</v>
      </c>
    </row>
    <row r="42" spans="1:8" x14ac:dyDescent="0.35">
      <c r="G42" s="3">
        <f t="shared" si="17"/>
        <v>0</v>
      </c>
    </row>
    <row r="43" spans="1:8" ht="15" thickBot="1" x14ac:dyDescent="0.4">
      <c r="G43" s="3">
        <f t="shared" si="17"/>
        <v>0</v>
      </c>
    </row>
    <row r="44" spans="1:8" ht="15" thickBot="1" x14ac:dyDescent="0.4">
      <c r="A44" s="33" t="s">
        <v>31</v>
      </c>
      <c r="B44" s="30">
        <f>SUM(B40:B43)</f>
        <v>0</v>
      </c>
      <c r="C44" s="30"/>
      <c r="D44" s="30"/>
      <c r="E44" s="31">
        <f t="shared" ref="E44" si="18">SUM(E40:E43)</f>
        <v>0</v>
      </c>
      <c r="F44" s="31">
        <f t="shared" ref="F44" si="19">SUM(F40:F43)</f>
        <v>0</v>
      </c>
      <c r="G44" s="31">
        <f>SUM(G40:G43)</f>
        <v>0</v>
      </c>
      <c r="H44" s="32"/>
    </row>
    <row r="45" spans="1:8" ht="15" thickBot="1" x14ac:dyDescent="0.4">
      <c r="A45" s="47"/>
      <c r="B45" s="48"/>
      <c r="C45" s="48"/>
      <c r="D45" s="48"/>
      <c r="E45" s="49"/>
      <c r="F45" s="49"/>
      <c r="G45" s="49"/>
      <c r="H45" s="50"/>
    </row>
    <row r="46" spans="1:8" s="55" customFormat="1" ht="15" thickBot="1" x14ac:dyDescent="0.4">
      <c r="A46" s="51" t="s">
        <v>36</v>
      </c>
      <c r="B46" s="52"/>
      <c r="C46" s="52"/>
      <c r="D46" s="52"/>
      <c r="E46" s="53">
        <f>E8+E13+E19+E25+E31+E37+E44</f>
        <v>0</v>
      </c>
      <c r="F46" s="53">
        <f t="shared" ref="F46:G46" si="20">F8+F13+F19+F25+F31+F37+F44</f>
        <v>0</v>
      </c>
      <c r="G46" s="53">
        <f t="shared" si="20"/>
        <v>0</v>
      </c>
      <c r="H46" s="54"/>
    </row>
    <row r="47" spans="1:8" x14ac:dyDescent="0.35">
      <c r="A47" s="46"/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CB87E-6822-4AEF-A20B-C006D1EC228C}">
  <sheetPr>
    <pageSetUpPr fitToPage="1"/>
  </sheetPr>
  <dimension ref="A1:H8"/>
  <sheetViews>
    <sheetView tabSelected="1" workbookViewId="0">
      <selection activeCell="H7" sqref="H7"/>
    </sheetView>
  </sheetViews>
  <sheetFormatPr defaultColWidth="9.1796875" defaultRowHeight="15.5" x14ac:dyDescent="0.35"/>
  <cols>
    <col min="1" max="1" width="25.1796875" style="10" customWidth="1"/>
    <col min="2" max="2" width="11.08984375" style="10" customWidth="1"/>
    <col min="3" max="3" width="18.453125" style="10" customWidth="1"/>
    <col min="4" max="4" width="24.453125" style="10" customWidth="1"/>
    <col min="5" max="5" width="12.54296875" style="10" bestFit="1" customWidth="1"/>
    <col min="6" max="6" width="12.54296875" style="10" customWidth="1"/>
    <col min="7" max="7" width="13.1796875" style="10" customWidth="1"/>
    <col min="8" max="8" width="34.08984375" style="10" customWidth="1"/>
    <col min="9" max="10" width="9.1796875" style="10"/>
    <col min="11" max="11" width="10.1796875" style="10" bestFit="1" customWidth="1"/>
    <col min="12" max="12" width="9.1796875" style="10" bestFit="1" customWidth="1"/>
    <col min="13" max="16384" width="9.1796875" style="10"/>
  </cols>
  <sheetData>
    <row r="1" spans="1:8" ht="16" thickBot="1" x14ac:dyDescent="0.4">
      <c r="A1" s="27" t="s">
        <v>22</v>
      </c>
      <c r="B1" s="26"/>
      <c r="C1" s="26"/>
      <c r="D1" s="26"/>
      <c r="E1" s="26"/>
      <c r="F1" s="26"/>
      <c r="G1" s="25"/>
    </row>
    <row r="2" spans="1:8" ht="16.5" thickTop="1" thickBot="1" x14ac:dyDescent="0.4">
      <c r="A2" s="24"/>
      <c r="B2" s="23"/>
      <c r="C2" s="23"/>
      <c r="D2" s="23"/>
      <c r="G2" s="22"/>
    </row>
    <row r="3" spans="1:8" ht="42.75" customHeight="1" thickTop="1" thickBot="1" x14ac:dyDescent="0.4">
      <c r="A3" s="57" t="s">
        <v>21</v>
      </c>
      <c r="B3" s="58" t="s">
        <v>32</v>
      </c>
      <c r="C3" s="58" t="s">
        <v>37</v>
      </c>
      <c r="D3" s="58" t="s">
        <v>23</v>
      </c>
      <c r="E3" s="59" t="s">
        <v>38</v>
      </c>
      <c r="F3" s="58" t="s">
        <v>39</v>
      </c>
      <c r="G3" s="21" t="s">
        <v>6</v>
      </c>
      <c r="H3" s="21" t="s">
        <v>41</v>
      </c>
    </row>
    <row r="4" spans="1:8" ht="40.5" customHeight="1" thickTop="1" thickBot="1" x14ac:dyDescent="0.4">
      <c r="A4" s="43" t="s">
        <v>7</v>
      </c>
      <c r="B4" s="60">
        <v>2</v>
      </c>
      <c r="C4" s="43" t="s">
        <v>15</v>
      </c>
      <c r="D4" s="43" t="s">
        <v>20</v>
      </c>
      <c r="E4" s="61">
        <f>2*((160*12)*25)</f>
        <v>96000</v>
      </c>
      <c r="F4" s="61">
        <f>3*((160*12)*25)</f>
        <v>144000</v>
      </c>
      <c r="G4" s="20">
        <f>SUM(E4:F4)</f>
        <v>240000</v>
      </c>
      <c r="H4" s="20" t="s">
        <v>42</v>
      </c>
    </row>
    <row r="5" spans="1:8" ht="40.5" customHeight="1" thickBot="1" x14ac:dyDescent="0.4">
      <c r="A5" s="19" t="s">
        <v>40</v>
      </c>
      <c r="B5" s="42"/>
      <c r="C5" s="19" t="s">
        <v>19</v>
      </c>
      <c r="D5" s="19" t="s">
        <v>18</v>
      </c>
      <c r="E5" s="56">
        <f>7*1000</f>
        <v>7000</v>
      </c>
      <c r="F5" s="18">
        <v>0</v>
      </c>
      <c r="G5" s="20">
        <f t="shared" ref="G5:G7" si="0">SUM(E5:F5)</f>
        <v>7000</v>
      </c>
      <c r="H5" s="20"/>
    </row>
    <row r="6" spans="1:8" ht="40.5" customHeight="1" thickBot="1" x14ac:dyDescent="0.4">
      <c r="A6" s="19" t="s">
        <v>43</v>
      </c>
      <c r="B6" s="42"/>
      <c r="C6" s="19" t="s">
        <v>17</v>
      </c>
      <c r="D6" s="19" t="s">
        <v>16</v>
      </c>
      <c r="E6" s="56">
        <f>7*200</f>
        <v>1400</v>
      </c>
      <c r="F6" s="18">
        <f>7*150</f>
        <v>1050</v>
      </c>
      <c r="G6" s="20">
        <f t="shared" si="0"/>
        <v>2450</v>
      </c>
      <c r="H6" s="20" t="s">
        <v>44</v>
      </c>
    </row>
    <row r="7" spans="1:8" ht="40.5" customHeight="1" thickBot="1" x14ac:dyDescent="0.4">
      <c r="A7" s="19" t="s">
        <v>45</v>
      </c>
      <c r="B7" s="17"/>
      <c r="C7" s="45" t="s">
        <v>14</v>
      </c>
      <c r="D7" s="17" t="s">
        <v>46</v>
      </c>
      <c r="E7" s="62">
        <f>2*(1650+500+100)</f>
        <v>4500</v>
      </c>
      <c r="F7" s="16">
        <v>0</v>
      </c>
      <c r="G7" s="20">
        <f t="shared" si="0"/>
        <v>4500</v>
      </c>
      <c r="H7" s="20"/>
    </row>
    <row r="8" spans="1:8" ht="16" thickBot="1" x14ac:dyDescent="0.4">
      <c r="A8" s="15"/>
      <c r="B8" s="41"/>
      <c r="C8" s="14"/>
      <c r="D8" s="13" t="s">
        <v>13</v>
      </c>
      <c r="E8" s="11">
        <f>SUM(E4:E7)</f>
        <v>108900</v>
      </c>
      <c r="F8" s="11"/>
      <c r="G8" s="12">
        <f>SUM(G4:G7)</f>
        <v>253950</v>
      </c>
      <c r="H8" s="12"/>
    </row>
  </sheetData>
  <pageMargins left="0.7" right="0.7" top="0.75" bottom="0.75" header="0.3" footer="0.3"/>
  <pageSetup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Funding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Arnold</dc:creator>
  <cp:lastModifiedBy>Melissa England</cp:lastModifiedBy>
  <dcterms:created xsi:type="dcterms:W3CDTF">2021-11-23T19:35:52Z</dcterms:created>
  <dcterms:modified xsi:type="dcterms:W3CDTF">2021-12-06T17:34:04Z</dcterms:modified>
</cp:coreProperties>
</file>